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<sst xmlns="http://schemas.openxmlformats.org/spreadsheetml/2006/main" count="6416" uniqueCount="1883">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</sst>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_-* #,##0.00\ _₽_-;\-* #,##0.00\ _₽_-;_-* &quot;-&quot;??\ _₽_-;_-@_-"/>
    <numFmt numFmtId="252" formatCode="_-* #,##0\ _₽_-;\-* #,##0\ _₽_-;_-* &quot;-&quot;\ _₽_-;_-@_-"/>
    <numFmt numFmtId="253" formatCode="_-* #,##0.00\ &quot;₽&quot;_-;\-* #,##0.00\ &quot;₽&quot;_-;_-* &quot;-&quot;??\ &quot;₽&quot;_-;_-@_-"/>
    <numFmt numFmtId="254" formatCode="_-* #,##0\ &quot;₽&quot;_-;\-* #,##0\ &quot;₽&quot;_-;_-* &quot;-&quot;\ &quot;₽&quot;_-;_-@_-"/>
    <numFmt numFmtId="25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1" fontId="5" fillId="0" borderId="0" applyFont="0" applyFill="0" applyBorder="0" applyNumberFormat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1" fontId="5" fillId="0" borderId="0" xfId="28" applyFont="0" applyNumberFormat="1">
      <alignment vertical="top"/>
    </xf>
    <xf numFmtId="252" fontId="5" fillId="0" borderId="0" xfId="29" applyFont="0" applyNumberFormat="1">
      <alignment vertical="top"/>
    </xf>
    <xf numFmtId="253" fontId="5" fillId="0" borderId="0" xfId="30" applyFont="0" applyNumberFormat="1">
      <alignment vertical="top"/>
    </xf>
    <xf numFmtId="25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A9FBD4-FBB9-DAD1-B5B8-DEC2768A837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88BD8B-923D-7349-0D0C-97D49AA4CF84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571</v>
      </c>
      <c r="G102" s="0" t="s">
        <v>848</v>
      </c>
      <c r="H102" s="0" t="s">
        <v>53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571</v>
      </c>
      <c r="G103" s="0" t="s">
        <v>848</v>
      </c>
      <c r="H103" s="0" t="s">
        <v>53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571</v>
      </c>
      <c r="G104" s="0" t="s">
        <v>848</v>
      </c>
      <c r="H104" s="0" t="s">
        <v>53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571</v>
      </c>
      <c r="G105" s="0" t="s">
        <v>848</v>
      </c>
      <c r="H105" s="0" t="s">
        <v>53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571</v>
      </c>
      <c r="G106" s="0" t="s">
        <v>848</v>
      </c>
      <c r="H106" s="0" t="s">
        <v>53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571</v>
      </c>
      <c r="G107" s="0" t="s">
        <v>848</v>
      </c>
      <c r="H107" s="0" t="s">
        <v>53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571</v>
      </c>
      <c r="G108" s="0" t="s">
        <v>848</v>
      </c>
      <c r="H108" s="0" t="s">
        <v>53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571</v>
      </c>
      <c r="G109" s="0" t="s">
        <v>848</v>
      </c>
      <c r="H109" s="0" t="s">
        <v>53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571</v>
      </c>
      <c r="G110" s="0" t="s">
        <v>848</v>
      </c>
      <c r="H110" s="0" t="s">
        <v>53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555</v>
      </c>
      <c r="G115" s="0" t="s">
        <v>879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53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577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577</v>
      </c>
      <c r="G119" s="0" t="s">
        <v>893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577</v>
      </c>
      <c r="G120" s="0" t="s">
        <v>893</v>
      </c>
      <c r="J120" s="0" t="s">
        <v>579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577</v>
      </c>
      <c r="G121" s="0" t="s">
        <v>893</v>
      </c>
      <c r="J121" s="0" t="s">
        <v>579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577</v>
      </c>
      <c r="G122" s="0" t="s">
        <v>893</v>
      </c>
      <c r="H122" s="0" t="s">
        <v>53</v>
      </c>
      <c r="J122" s="0" t="s">
        <v>579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577</v>
      </c>
      <c r="G123" s="0" t="s">
        <v>893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904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914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914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914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914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914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914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914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914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914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904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914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914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904</v>
      </c>
      <c r="G230" s="0" t="s">
        <v>1160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918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914</v>
      </c>
      <c r="G255" s="0" t="s">
        <v>1219</v>
      </c>
      <c r="H255" s="0" t="s">
        <v>53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910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910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910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910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910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910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910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904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918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869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904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904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904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904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914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910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869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910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910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914</v>
      </c>
      <c r="G336" s="0" t="s">
        <v>1442</v>
      </c>
      <c r="H336" s="0" t="s">
        <v>53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914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904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910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910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910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914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914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914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914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3997E4-FED5-C385-2DE1-1BE8FFBF100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2B6F52-1F37-1E19-8E65-898CD0AEB0B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830AE3-B03F-CA93-0278-6ABB64D4B00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B85A0D-050A-7622-413D-DD8BF890CF1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918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884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906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1594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1594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1594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1594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1594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896</v>
      </c>
      <c r="C116" s="0" t="s">
        <v>897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898</v>
      </c>
      <c r="C119" s="0" t="s">
        <v>899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900</v>
      </c>
      <c r="C121" s="0" t="s">
        <v>901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1594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1594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89FEC1-7D52-0857-C54E-F0A197D9D79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B4FCF6-FAE2-7308-1D71-5121AE3F60F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65FE79-F81E-489D-D1B9-271A78A409B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71E951-F9DA-E844-9B65-9BDFA984FD98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132</v>
      </c>
      <c r="B3" s="0" t="s">
        <v>129</v>
      </c>
      <c r="C3" s="0" t="s">
        <v>133</v>
      </c>
    </row>
    <row customHeight="1" ht="10.5">
      <c r="A4" s="50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06F1D4-0D4D-33A7-4704-2E03692BE554}" mc:Ignorable="x14ac xr xr2 xr3">
  <dimension ref="A1:V111"/>
  <sheetViews>
    <sheetView topLeftCell="D1" showGridLines="0" workbookViewId="0">
      <pane ySplit="4" topLeftCell="A8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51B5AE9-06BF-A89A-24FF-0D57CE08CC96}"/>
    <hyperlink ref="H71" r:id="rId3" xr:uid="{10D1CB3B-6C06-85FF-6589-4C13A0D4B6B7}"/>
    <hyperlink ref="H80" r:id="rId4" xr:uid="{9A0BC8C8-1E68-ABD9-82CD-60D7D0B48B8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16057E-9603-5FD3-EC17-48A00D78B293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20988</v>
      </c>
      <c r="N72" s="179">
        <v>0</v>
      </c>
      <c r="O72" s="179">
        <v>20988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165633</v>
      </c>
      <c r="N73" s="178">
        <f>SUM(N76:N77)</f>
        <v>0</v>
      </c>
      <c r="O73" s="178">
        <f>SUM(O76:O77)</f>
        <v>165633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165633</v>
      </c>
      <c r="N76" s="179">
        <v>0</v>
      </c>
      <c r="O76" s="179">
        <v>165633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60.704</v>
      </c>
      <c r="J78" s="120">
        <v>37.353</v>
      </c>
      <c r="K78" s="120">
        <v>23.351</v>
      </c>
      <c r="L78" s="120"/>
      <c r="M78" s="178">
        <f>SUM(N78:P78)</f>
        <v>435278</v>
      </c>
      <c r="N78" s="179">
        <v>267840</v>
      </c>
      <c r="O78" s="179">
        <v>167438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111.724</v>
      </c>
      <c r="J86" s="110">
        <f>SUM(J72,J73,J78)</f>
        <v>37.353</v>
      </c>
      <c r="K86" s="110">
        <f>SUM(K72,K73,K78)</f>
        <v>74.371</v>
      </c>
      <c r="L86" s="110">
        <f>SUM(L72,L73,L78)</f>
        <v>0</v>
      </c>
      <c r="M86" s="178">
        <f>SUM(N86:P86)</f>
        <v>621899</v>
      </c>
      <c r="N86" s="178">
        <f>SUM(N72,N73,N78)</f>
        <v>267840</v>
      </c>
      <c r="O86" s="178">
        <f>SUM(O72,O73,O78)</f>
        <v>354059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111.724</v>
      </c>
      <c r="J87" s="110">
        <f>SUM(J72,J73,J78,J82)</f>
        <v>37.353</v>
      </c>
      <c r="K87" s="110">
        <f>SUM(K72,K73,K78,K82)</f>
        <v>74.371</v>
      </c>
      <c r="L87" s="110">
        <f>SUM(L72,L73,L78,L82)</f>
        <v>0</v>
      </c>
      <c r="M87" s="178">
        <f>SUM(N87:P87)</f>
        <v>621899</v>
      </c>
      <c r="N87" s="178">
        <f>SUM(N72,N73,N78,N82)</f>
        <v>267840</v>
      </c>
      <c r="O87" s="178">
        <f>SUM(O72,O73,O78,O82)</f>
        <v>354059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111.724</v>
      </c>
      <c r="J88" s="110">
        <f>SUM(J72,J73,J78,J82,J83,J85)</f>
        <v>37.353</v>
      </c>
      <c r="K88" s="110">
        <f>SUM(K72,K73,K78,K82,K83,K85)</f>
        <v>74.371</v>
      </c>
      <c r="L88" s="110">
        <f>SUM(L72,L73,L78,L82,L83,L85)</f>
        <v>0</v>
      </c>
      <c r="M88" s="178">
        <f>SUM(N88:P88)</f>
        <v>621899</v>
      </c>
      <c r="N88" s="178">
        <f>SUM(N72,N73,N78,N82,N83,N85)</f>
        <v>267840</v>
      </c>
      <c r="O88" s="178">
        <f>SUM(O72,O73,O78,O82,O83,O85)</f>
        <v>354059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111.724</v>
      </c>
      <c r="J89" s="110">
        <f>SUM(J70,J88)</f>
        <v>37.353</v>
      </c>
      <c r="K89" s="110">
        <f>SUM(K70,K88)</f>
        <v>74.371</v>
      </c>
      <c r="L89" s="110">
        <f>SUM(L70,L88)</f>
        <v>0</v>
      </c>
      <c r="M89" s="178">
        <f>SUM(N89:P89)</f>
        <v>621899</v>
      </c>
      <c r="N89" s="178">
        <f>SUM(N70,N88)</f>
        <v>267840</v>
      </c>
      <c r="O89" s="178">
        <f>SUM(O70,O88)</f>
        <v>354059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20988</v>
      </c>
      <c r="N92" s="178">
        <f>SUM(N16,N34,N54,N72)</f>
        <v>0</v>
      </c>
      <c r="O92" s="178">
        <f>SUM(O16,O34,O54,O72)</f>
        <v>20988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165633</v>
      </c>
      <c r="N93" s="178">
        <f>SUM(N17,N35,N55,N73)</f>
        <v>0</v>
      </c>
      <c r="O93" s="178">
        <f>SUM(O17,O35,O55,O73)</f>
        <v>165633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165633</v>
      </c>
      <c r="N96" s="178">
        <f>SUM(N20,N38,N58,N76)</f>
        <v>0</v>
      </c>
      <c r="O96" s="178">
        <f>SUM(O20,O38,O58,O76)</f>
        <v>165633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60.704</v>
      </c>
      <c r="J98" s="110">
        <f>SUM(J22,J40,J60,J78)</f>
        <v>37.353</v>
      </c>
      <c r="K98" s="110">
        <f>SUM(K22,K40,K60,K78)</f>
        <v>23.351</v>
      </c>
      <c r="L98" s="110">
        <f>SUM(L22,L40,L60,L78)</f>
        <v>0</v>
      </c>
      <c r="M98" s="178">
        <f>SUM(M22,M40,M60,M78)</f>
        <v>435278</v>
      </c>
      <c r="N98" s="178">
        <f>SUM(N22,N40,N60,N78)</f>
        <v>267840</v>
      </c>
      <c r="O98" s="178">
        <f>SUM(O22,O40,O60,O78)</f>
        <v>167438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111.724</v>
      </c>
      <c r="J106" s="110">
        <f>SUM(J30,J48,J68,J86)</f>
        <v>37.353</v>
      </c>
      <c r="K106" s="110">
        <f>SUM(K30,K48,K68,K86)</f>
        <v>74.371</v>
      </c>
      <c r="L106" s="110">
        <f>SUM(L30,L48,L68,L86)</f>
        <v>0</v>
      </c>
      <c r="M106" s="178">
        <f>SUM(M30,M48,M68,M86)</f>
        <v>621899</v>
      </c>
      <c r="N106" s="178">
        <f>SUM(N30,N48,N68,N86)</f>
        <v>267840</v>
      </c>
      <c r="O106" s="178">
        <f>SUM(O30,O48,O68,O86)</f>
        <v>354059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111.724</v>
      </c>
      <c r="J107" s="110">
        <f>SUM(J31,J49,J69,J87)</f>
        <v>37.353</v>
      </c>
      <c r="K107" s="110">
        <f>SUM(K31,K49,K69,K87)</f>
        <v>74.371</v>
      </c>
      <c r="L107" s="110">
        <f>SUM(L31,L49,L69,L87)</f>
        <v>0</v>
      </c>
      <c r="M107" s="178">
        <f>SUM(M31,M49,M69,M87)</f>
        <v>621899</v>
      </c>
      <c r="N107" s="178">
        <f>SUM(N31,N49,N69,N87)</f>
        <v>267840</v>
      </c>
      <c r="O107" s="178">
        <f>SUM(O31,O49,O69,O87)</f>
        <v>354059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111.724</v>
      </c>
      <c r="J108" s="110">
        <f>SUM(J32,J50,J70,J88)</f>
        <v>37.353</v>
      </c>
      <c r="K108" s="110">
        <f>SUM(K32,K50,K70,K88)</f>
        <v>74.371</v>
      </c>
      <c r="L108" s="110">
        <f>SUM(L32,L50,L70,L88)</f>
        <v>0</v>
      </c>
      <c r="M108" s="178">
        <f>SUM(M32,M50,M70,M88)</f>
        <v>621899</v>
      </c>
      <c r="N108" s="178">
        <f>SUM(N32,N50,N70,N88)</f>
        <v>267840</v>
      </c>
      <c r="O108" s="178">
        <f>SUM(O32,O50,O70,O88)</f>
        <v>354059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111.724</v>
      </c>
      <c r="J128" s="110">
        <f>SUM(J30,J48,J68,J86)</f>
        <v>37.353</v>
      </c>
      <c r="K128" s="110">
        <f>SUM(K30,K48,K68,K86)</f>
        <v>74.371</v>
      </c>
      <c r="L128" s="110">
        <f>SUM(L30,L48,L68,L86)</f>
        <v>0</v>
      </c>
      <c r="M128" s="178">
        <f>SUM(M30,M48,M68,M86)</f>
        <v>621899</v>
      </c>
      <c r="N128" s="178">
        <f>SUM(N30,N48,N68,N86)</f>
        <v>267840</v>
      </c>
      <c r="O128" s="178">
        <f>SUM(O30,O48,O68,O86)</f>
        <v>354059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111.724</v>
      </c>
      <c r="J129" s="110">
        <f>SUM(J31,J49,J69,J87)</f>
        <v>37.353</v>
      </c>
      <c r="K129" s="110">
        <f>SUM(K31,K49,K69,K87)</f>
        <v>74.371</v>
      </c>
      <c r="L129" s="110">
        <f>SUM(L31,L49,L69,L87)</f>
        <v>0</v>
      </c>
      <c r="M129" s="178">
        <f>SUM(M31,M49,M69,M87)</f>
        <v>621899</v>
      </c>
      <c r="N129" s="178">
        <f>SUM(N31,N49,N69,N87)</f>
        <v>267840</v>
      </c>
      <c r="O129" s="178">
        <f>SUM(O31,O49,O69,O87)</f>
        <v>354059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111.724</v>
      </c>
      <c r="J130" s="110">
        <f>SUM(J51,J89)</f>
        <v>37.353</v>
      </c>
      <c r="K130" s="110">
        <f>SUM(K51,K89)</f>
        <v>74.371</v>
      </c>
      <c r="L130" s="110">
        <f>SUM(L51,L89)</f>
        <v>0</v>
      </c>
      <c r="M130" s="178">
        <f>SUM(M51,M89)</f>
        <v>621899</v>
      </c>
      <c r="N130" s="178">
        <f>SUM(N51,N89)</f>
        <v>267840</v>
      </c>
      <c r="O130" s="178">
        <f>SUM(O51,O89)</f>
        <v>354059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438D59-3D66-6D7A-0DB2-607BE95FCF2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88DEFF-4EC6-8188-0CC1-D922D81BF12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CF1363-E3E6-3DE2-3CC2-2B39495030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1064F2-5078-323E-85ED-FF4695C4EC3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FCE4C3-6C7C-A5B4-8671-CACEAF19E00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0E3897-6477-FA7E-C9EE-BCF2D97BB64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