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<sst xmlns="http://schemas.openxmlformats.org/spreadsheetml/2006/main" count="6643" uniqueCount="1937">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</sst>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2779AC-2CCC-8157-8437-EC489CD6D96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656663-A775-1FD3-A6CD-8960FDBF16E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53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562</v>
      </c>
      <c r="G110" s="0" t="s">
        <v>895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578</v>
      </c>
      <c r="G112" s="0" t="s">
        <v>904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53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584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584</v>
      </c>
      <c r="G115" s="0" t="s">
        <v>912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584</v>
      </c>
      <c r="G116" s="0" t="s">
        <v>912</v>
      </c>
      <c r="J116" s="0" t="s">
        <v>586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584</v>
      </c>
      <c r="G117" s="0" t="s">
        <v>912</v>
      </c>
      <c r="J117" s="0" t="s">
        <v>586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584</v>
      </c>
      <c r="G118" s="0" t="s">
        <v>912</v>
      </c>
      <c r="H118" s="0" t="s">
        <v>53</v>
      </c>
      <c r="J118" s="0" t="s">
        <v>586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584</v>
      </c>
      <c r="G119" s="0" t="s">
        <v>912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53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53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53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53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53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53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53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697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965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965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965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965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965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885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885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885</v>
      </c>
      <c r="G209" s="0" t="s">
        <v>1125</v>
      </c>
      <c r="H209" s="0" t="s">
        <v>524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885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885</v>
      </c>
      <c r="G211" s="0" t="s">
        <v>1125</v>
      </c>
      <c r="H211" s="0" t="s">
        <v>524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965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965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965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929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929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929</v>
      </c>
      <c r="G257" s="0" t="s">
        <v>1249</v>
      </c>
      <c r="H257" s="0" t="s">
        <v>53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969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965</v>
      </c>
      <c r="G272" s="0" t="s">
        <v>1287</v>
      </c>
      <c r="H272" s="0" t="s">
        <v>53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958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958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958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958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958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958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958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929</v>
      </c>
      <c r="G299" s="0" t="s">
        <v>1360</v>
      </c>
      <c r="H299" s="0" t="s">
        <v>53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885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885</v>
      </c>
      <c r="G303" s="0" t="s">
        <v>1373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969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923</v>
      </c>
      <c r="G307" s="0" t="s">
        <v>1385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980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965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958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885</v>
      </c>
      <c r="G333" s="0" t="s">
        <v>1456</v>
      </c>
      <c r="H333" s="0" t="s">
        <v>53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885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885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885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958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958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929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929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929</v>
      </c>
      <c r="G346" s="0" t="s">
        <v>1485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929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965</v>
      </c>
      <c r="G356" s="0" t="s">
        <v>1514</v>
      </c>
      <c r="H356" s="0" t="s">
        <v>53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965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958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958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958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965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965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965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965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935</v>
      </c>
      <c r="G388" s="0" t="s">
        <v>1593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49004F-2143-6E8E-13F6-188185C8E5B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0E3B4D-9984-C585-8FED-5471B6A447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15ABF3-19AE-68E7-EE51-2DFBAC42384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71AB0F-4E5B-0737-D661-E0F1BAE1DA9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942</v>
      </c>
      <c r="C7" s="977" t="s">
        <v>943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969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900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925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937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908</v>
      </c>
      <c r="C36" s="977" t="s">
        <v>909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900</v>
      </c>
      <c r="B62" s="977" t="s">
        <v>900</v>
      </c>
      <c r="C62" s="977" t="s">
        <v>901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967</v>
      </c>
      <c r="C80" s="977" t="s">
        <v>968</v>
      </c>
      <c r="D80" s="977" t="s">
        <v>1658</v>
      </c>
    </row>
    <row customHeight="1" ht="10.5">
      <c r="A81" s="977" t="s">
        <v>725</v>
      </c>
      <c r="B81" s="977" t="s">
        <v>913</v>
      </c>
      <c r="C81" s="977" t="s">
        <v>914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969</v>
      </c>
      <c r="C84" s="977" t="s">
        <v>970</v>
      </c>
      <c r="D84" s="977" t="s">
        <v>1658</v>
      </c>
    </row>
    <row customHeight="1" ht="10.5">
      <c r="A85" s="977" t="s">
        <v>725</v>
      </c>
      <c r="B85" s="977" t="s">
        <v>971</v>
      </c>
      <c r="C85" s="977" t="s">
        <v>972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915</v>
      </c>
      <c r="C116" s="977" t="s">
        <v>916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917</v>
      </c>
      <c r="C119" s="977" t="s">
        <v>918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919</v>
      </c>
      <c r="C121" s="977" t="s">
        <v>920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887</v>
      </c>
      <c r="C126" s="977" t="s">
        <v>888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889</v>
      </c>
      <c r="C136" s="977" t="s">
        <v>890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891</v>
      </c>
      <c r="C143" s="977" t="s">
        <v>892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925</v>
      </c>
      <c r="B152" s="977" t="s">
        <v>925</v>
      </c>
      <c r="C152" s="977" t="s">
        <v>926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870</v>
      </c>
      <c r="C164" s="977" t="s">
        <v>871</v>
      </c>
      <c r="D164" s="977" t="s">
        <v>1658</v>
      </c>
    </row>
    <row customHeight="1" ht="10.5">
      <c r="A165" s="977" t="s">
        <v>71</v>
      </c>
      <c r="B165" s="977" t="s">
        <v>872</v>
      </c>
      <c r="C165" s="977" t="s">
        <v>873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74</v>
      </c>
      <c r="C167" s="977" t="s">
        <v>77</v>
      </c>
      <c r="D167" s="977" t="s">
        <v>1658</v>
      </c>
    </row>
    <row customHeight="1" ht="10.5">
      <c r="A168" s="977" t="s">
        <v>71</v>
      </c>
      <c r="B168" s="977" t="s">
        <v>976</v>
      </c>
      <c r="C168" s="977" t="s">
        <v>977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874</v>
      </c>
      <c r="C170" s="977" t="s">
        <v>875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982</v>
      </c>
      <c r="C196" s="977" t="s">
        <v>983</v>
      </c>
      <c r="D196" s="977" t="s">
        <v>1658</v>
      </c>
    </row>
    <row customHeight="1" ht="10.5">
      <c r="A197" s="977" t="s">
        <v>937</v>
      </c>
      <c r="B197" s="977" t="s">
        <v>937</v>
      </c>
      <c r="C197" s="977" t="s">
        <v>938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931</v>
      </c>
      <c r="C201" s="977" t="s">
        <v>932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947</v>
      </c>
      <c r="C210" s="977" t="s">
        <v>948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949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950</v>
      </c>
      <c r="C216" s="977" t="s">
        <v>951</v>
      </c>
      <c r="D216" s="977" t="s">
        <v>1679</v>
      </c>
    </row>
    <row customHeight="1" ht="10.5">
      <c r="A217" s="977" t="s">
        <v>607</v>
      </c>
      <c r="B217" s="977" t="s">
        <v>952</v>
      </c>
      <c r="C217" s="977" t="s">
        <v>953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954</v>
      </c>
      <c r="C220" s="977" t="s">
        <v>955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879</v>
      </c>
      <c r="C281" s="977" t="s">
        <v>880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881</v>
      </c>
      <c r="C283" s="977" t="s">
        <v>882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E07742-57BE-B34C-9417-95A1152F005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CBC6CE-64BC-C21E-D988-467B77D6C90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3FD8FA-F517-9852-087C-BF3F1459D0B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6FF8CF-EF62-DE36-504E-AFE2F8DCBBDA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136</v>
      </c>
      <c r="B2" s="0" t="s">
        <v>129</v>
      </c>
      <c r="C2" s="0" t="s">
        <v>137</v>
      </c>
    </row>
    <row customHeight="1" ht="10.5">
      <c r="A3" s="979" t="s">
        <v>125</v>
      </c>
      <c r="B3" s="0" t="s">
        <v>129</v>
      </c>
      <c r="C3" s="0" t="s">
        <v>127</v>
      </c>
    </row>
    <row customHeight="1" ht="10.5">
      <c r="A4" s="979" t="s">
        <v>130</v>
      </c>
      <c r="B4" s="0" t="s">
        <v>129</v>
      </c>
      <c r="C4" s="0" t="s">
        <v>131</v>
      </c>
    </row>
    <row customHeight="1" ht="10.5">
      <c r="A5" s="1196" t="s">
        <v>132</v>
      </c>
      <c r="B5" s="0" t="s">
        <v>129</v>
      </c>
      <c r="C5" s="0" t="s">
        <v>133</v>
      </c>
    </row>
    <row customHeight="1" ht="10.5">
      <c r="A6" s="1196" t="s">
        <v>138</v>
      </c>
      <c r="B6" s="0" t="s">
        <v>129</v>
      </c>
      <c r="C6" s="0" t="s">
        <v>139</v>
      </c>
    </row>
    <row customHeight="1" ht="10.5">
      <c r="A7" s="1415" t="s">
        <v>134</v>
      </c>
      <c r="B7" s="0" t="s">
        <v>129</v>
      </c>
      <c r="C7" s="0" t="s">
        <v>135</v>
      </c>
    </row>
    <row customHeight="1" ht="10.5">
      <c r="A8" s="1636" t="s">
        <v>142</v>
      </c>
      <c r="B8" s="0" t="s">
        <v>129</v>
      </c>
      <c r="C8" s="0" t="s">
        <v>143</v>
      </c>
    </row>
    <row customHeight="1" ht="10.5">
      <c r="A9" s="1859" t="s">
        <v>140</v>
      </c>
      <c r="B9" s="0" t="s">
        <v>129</v>
      </c>
      <c r="C9" s="0" t="s">
        <v>141</v>
      </c>
    </row>
    <row customHeight="1" ht="10.5">
      <c r="A10" s="2084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363D85-902C-CB2E-4C25-B0E877D1AB21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D6120FB-88A6-9D63-398B-2E82E726CF92}"/>
    <hyperlink ref="H71" r:id="rId3" xr:uid="{28ECF499-DBA6-D146-F4E8-07099478871F}"/>
    <hyperlink ref="H80" r:id="rId4" xr:uid="{7B143DE7-7A02-8A5D-4CF7-033C7E1707F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A2E168-C6A2-73A2-A573-58243D3C7BA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J78" sqref="J78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0</v>
      </c>
      <c r="J72" s="422">
        <v>0</v>
      </c>
      <c r="K72" s="422">
        <v>0</v>
      </c>
      <c r="L72" s="422"/>
      <c r="M72" s="481">
        <f>SUM(N72:P72)</f>
        <v>0</v>
      </c>
      <c r="N72" s="482">
        <v>0</v>
      </c>
      <c r="O72" s="482">
        <v>0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0</v>
      </c>
      <c r="J73" s="412">
        <f>SUM(J76:J77)</f>
        <v>0</v>
      </c>
      <c r="K73" s="412">
        <f>SUM(K76:K77)</f>
        <v>0</v>
      </c>
      <c r="L73" s="412">
        <f>SUM(L76:L77)</f>
        <v>0</v>
      </c>
      <c r="M73" s="481">
        <f>SUM(N73:P73)</f>
        <v>0</v>
      </c>
      <c r="N73" s="481">
        <f>SUM(N76:N77)</f>
        <v>0</v>
      </c>
      <c r="O73" s="481">
        <f>SUM(O76:O77)</f>
        <v>0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0</v>
      </c>
      <c r="J76" s="422">
        <v>0</v>
      </c>
      <c r="K76" s="422">
        <v>0</v>
      </c>
      <c r="L76" s="422"/>
      <c r="M76" s="481">
        <f>SUM(N76:P76)</f>
        <v>0</v>
      </c>
      <c r="N76" s="482">
        <v>0</v>
      </c>
      <c r="O76" s="482">
        <v>0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84.878</v>
      </c>
      <c r="J78" s="422">
        <v>40.292</v>
      </c>
      <c r="K78" s="422">
        <f>40.086+4.5</f>
        <v>44.586</v>
      </c>
      <c r="L78" s="422"/>
      <c r="M78" s="481">
        <f>SUM(N78:P78)</f>
        <v>371316</v>
      </c>
      <c r="N78" s="482">
        <v>176265.97</v>
      </c>
      <c r="O78" s="482">
        <f>175364.03+19686</f>
        <v>195050.03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1.099</v>
      </c>
      <c r="J85" s="422"/>
      <c r="K85" s="422">
        <v>1.099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84.878</v>
      </c>
      <c r="J86" s="412">
        <f>SUM(J72,J73,J78)</f>
        <v>40.292</v>
      </c>
      <c r="K86" s="412">
        <f>SUM(K72,K73,K78)</f>
        <v>44.586</v>
      </c>
      <c r="L86" s="412">
        <f>SUM(L72,L73,L78)</f>
        <v>0</v>
      </c>
      <c r="M86" s="481">
        <f>SUM(N86:P86)</f>
        <v>371316</v>
      </c>
      <c r="N86" s="481">
        <f>SUM(N72,N73,N78)</f>
        <v>176265.97</v>
      </c>
      <c r="O86" s="481">
        <f>SUM(O72,O73,O78)</f>
        <v>195050.03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84.878</v>
      </c>
      <c r="J87" s="412">
        <f>SUM(J72,J73,J78,J82)</f>
        <v>40.292</v>
      </c>
      <c r="K87" s="412">
        <f>SUM(K72,K73,K78,K82)</f>
        <v>44.586</v>
      </c>
      <c r="L87" s="412">
        <f>SUM(L72,L73,L78,L82)</f>
        <v>0</v>
      </c>
      <c r="M87" s="481">
        <f>SUM(N87:P87)</f>
        <v>371316</v>
      </c>
      <c r="N87" s="481">
        <f>SUM(N72,N73,N78,N82)</f>
        <v>176265.97</v>
      </c>
      <c r="O87" s="481">
        <f>SUM(O72,O73,O78,O82)</f>
        <v>195050.03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85.977</v>
      </c>
      <c r="J88" s="412">
        <f>SUM(J72,J73,J78,J82,J83,J85)</f>
        <v>40.292</v>
      </c>
      <c r="K88" s="412">
        <f>SUM(K72,K73,K78,K82,K83,K85)</f>
        <v>45.685</v>
      </c>
      <c r="L88" s="412">
        <f>SUM(L72,L73,L78,L82,L83,L85)</f>
        <v>0</v>
      </c>
      <c r="M88" s="481">
        <f>SUM(N88:P88)</f>
        <v>371316</v>
      </c>
      <c r="N88" s="481">
        <f>SUM(N72,N73,N78,N82,N83,N85)</f>
        <v>176265.97</v>
      </c>
      <c r="O88" s="481">
        <f>SUM(O72,O73,O78,O82,O83,O85)</f>
        <v>195050.03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85.977</v>
      </c>
      <c r="J89" s="412">
        <f>SUM(J70,J88)</f>
        <v>40.292</v>
      </c>
      <c r="K89" s="412">
        <f>SUM(K70,K88)</f>
        <v>45.685</v>
      </c>
      <c r="L89" s="412">
        <f>SUM(L70,L88)</f>
        <v>0</v>
      </c>
      <c r="M89" s="481">
        <f>SUM(N89:P89)</f>
        <v>371316</v>
      </c>
      <c r="N89" s="481">
        <f>SUM(N70,N88)</f>
        <v>176265.97</v>
      </c>
      <c r="O89" s="481">
        <f>SUM(O70,O88)</f>
        <v>195050.03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0</v>
      </c>
      <c r="J92" s="412">
        <f>SUM(J16,J34,J54,J72)</f>
        <v>0</v>
      </c>
      <c r="K92" s="412">
        <f>SUM(K16,K34,K54,K72)</f>
        <v>0</v>
      </c>
      <c r="L92" s="412">
        <f>SUM(L16,L34,L54,L72)</f>
        <v>0</v>
      </c>
      <c r="M92" s="481">
        <f>SUM(M16,M34,M54,M72)</f>
        <v>0</v>
      </c>
      <c r="N92" s="481">
        <f>SUM(N16,N34,N54,N72)</f>
        <v>0</v>
      </c>
      <c r="O92" s="481">
        <f>SUM(O16,O34,O54,O72)</f>
        <v>0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0</v>
      </c>
      <c r="J93" s="412">
        <f>SUM(J17,J35,J55,J73)</f>
        <v>0</v>
      </c>
      <c r="K93" s="412">
        <f>SUM(K17,K35,K55,K73)</f>
        <v>0</v>
      </c>
      <c r="L93" s="412">
        <f>SUM(L17,L35,L55,L73)</f>
        <v>0</v>
      </c>
      <c r="M93" s="481">
        <f>SUM(M17,M35,M55,M73)</f>
        <v>0</v>
      </c>
      <c r="N93" s="481">
        <f>SUM(N17,N35,N55,N73)</f>
        <v>0</v>
      </c>
      <c r="O93" s="481">
        <f>SUM(O17,O35,O55,O73)</f>
        <v>0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0</v>
      </c>
      <c r="J96" s="412">
        <f>SUM(J20,J38,J58,J76)</f>
        <v>0</v>
      </c>
      <c r="K96" s="412">
        <f>SUM(K20,K38,K58,K76)</f>
        <v>0</v>
      </c>
      <c r="L96" s="412">
        <f>SUM(L20,L38,L58,L76)</f>
        <v>0</v>
      </c>
      <c r="M96" s="481">
        <f>SUM(M20,M38,M58,M76)</f>
        <v>0</v>
      </c>
      <c r="N96" s="481">
        <f>SUM(N20,N38,N58,N76)</f>
        <v>0</v>
      </c>
      <c r="O96" s="481">
        <f>SUM(O20,O38,O58,O76)</f>
        <v>0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84.878</v>
      </c>
      <c r="J98" s="412">
        <f>SUM(J22,J40,J60,J78)</f>
        <v>40.292</v>
      </c>
      <c r="K98" s="412">
        <f>SUM(K22,K40,K60,K78)</f>
        <v>44.586</v>
      </c>
      <c r="L98" s="412">
        <f>SUM(L22,L40,L60,L78)</f>
        <v>0</v>
      </c>
      <c r="M98" s="481">
        <f>SUM(M22,M40,M60,M78)</f>
        <v>371316</v>
      </c>
      <c r="N98" s="481">
        <f>SUM(N22,N40,N60,N78)</f>
        <v>176265.97</v>
      </c>
      <c r="O98" s="481">
        <f>SUM(O22,O40,O60,O78)</f>
        <v>195050.03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1.099</v>
      </c>
      <c r="J105" s="412">
        <f>SUM(J29,J47,J67,J85)</f>
        <v>0</v>
      </c>
      <c r="K105" s="412">
        <f>SUM(K29,K47,K67,K85)</f>
        <v>1.099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84.878</v>
      </c>
      <c r="J106" s="412">
        <f>SUM(J30,J48,J68,J86)</f>
        <v>40.292</v>
      </c>
      <c r="K106" s="412">
        <f>SUM(K30,K48,K68,K86)</f>
        <v>44.586</v>
      </c>
      <c r="L106" s="412">
        <f>SUM(L30,L48,L68,L86)</f>
        <v>0</v>
      </c>
      <c r="M106" s="481">
        <f>SUM(M30,M48,M68,M86)</f>
        <v>371316</v>
      </c>
      <c r="N106" s="481">
        <f>SUM(N30,N48,N68,N86)</f>
        <v>176265.97</v>
      </c>
      <c r="O106" s="481">
        <f>SUM(O30,O48,O68,O86)</f>
        <v>195050.03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84.878</v>
      </c>
      <c r="J107" s="412">
        <f>SUM(J31,J49,J69,J87)</f>
        <v>40.292</v>
      </c>
      <c r="K107" s="412">
        <f>SUM(K31,K49,K69,K87)</f>
        <v>44.586</v>
      </c>
      <c r="L107" s="412">
        <f>SUM(L31,L49,L69,L87)</f>
        <v>0</v>
      </c>
      <c r="M107" s="481">
        <f>SUM(M31,M49,M69,M87)</f>
        <v>371316</v>
      </c>
      <c r="N107" s="481">
        <f>SUM(N31,N49,N69,N87)</f>
        <v>176265.97</v>
      </c>
      <c r="O107" s="481">
        <f>SUM(O31,O49,O69,O87)</f>
        <v>195050.03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85.977</v>
      </c>
      <c r="J108" s="412">
        <f>SUM(J32,J50,J70,J88)</f>
        <v>40.292</v>
      </c>
      <c r="K108" s="412">
        <f>SUM(K32,K50,K70,K88)</f>
        <v>45.685</v>
      </c>
      <c r="L108" s="412">
        <f>SUM(L32,L50,L70,L88)</f>
        <v>0</v>
      </c>
      <c r="M108" s="481">
        <f>SUM(M32,M50,M70,M88)</f>
        <v>371316</v>
      </c>
      <c r="N108" s="481">
        <f>SUM(N32,N50,N70,N88)</f>
        <v>176265.97</v>
      </c>
      <c r="O108" s="481">
        <f>SUM(O32,O50,O70,O88)</f>
        <v>195050.03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84.878</v>
      </c>
      <c r="J128" s="412">
        <f>SUM(J30,J48,J68,J86)</f>
        <v>40.292</v>
      </c>
      <c r="K128" s="412">
        <f>SUM(K30,K48,K68,K86)</f>
        <v>44.586</v>
      </c>
      <c r="L128" s="412">
        <f>SUM(L30,L48,L68,L86)</f>
        <v>0</v>
      </c>
      <c r="M128" s="481">
        <f>SUM(M30,M48,M68,M86)</f>
        <v>371316</v>
      </c>
      <c r="N128" s="481">
        <f>SUM(N30,N48,N68,N86)</f>
        <v>176265.97</v>
      </c>
      <c r="O128" s="481">
        <f>SUM(O30,O48,O68,O86)</f>
        <v>195050.03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84.878</v>
      </c>
      <c r="J129" s="412">
        <f>SUM(J31,J49,J69,J87)</f>
        <v>40.292</v>
      </c>
      <c r="K129" s="412">
        <f>SUM(K31,K49,K69,K87)</f>
        <v>44.586</v>
      </c>
      <c r="L129" s="412">
        <f>SUM(L31,L49,L69,L87)</f>
        <v>0</v>
      </c>
      <c r="M129" s="481">
        <f>SUM(M31,M49,M69,M87)</f>
        <v>371316</v>
      </c>
      <c r="N129" s="481">
        <f>SUM(N31,N49,N69,N87)</f>
        <v>176265.97</v>
      </c>
      <c r="O129" s="481">
        <f>SUM(O31,O49,O69,O87)</f>
        <v>195050.03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85.977</v>
      </c>
      <c r="J130" s="412">
        <f>SUM(J51,J89)</f>
        <v>40.292</v>
      </c>
      <c r="K130" s="412">
        <f>SUM(K51,K89)</f>
        <v>45.685</v>
      </c>
      <c r="L130" s="412">
        <f>SUM(L51,L89)</f>
        <v>0</v>
      </c>
      <c r="M130" s="481">
        <f>SUM(M51,M89)</f>
        <v>371316</v>
      </c>
      <c r="N130" s="481">
        <f>SUM(N51,N89)</f>
        <v>176265.97</v>
      </c>
      <c r="O130" s="481">
        <f>SUM(O51,O89)</f>
        <v>195050.03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70708F-2572-60D2-94B5-5771E1D17C6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E70DB5-564F-F4AE-8AC6-2A82754F411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F893AF-327D-4D9F-7745-8D9354EEC4B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5FAE92-426D-A04D-26AE-3ACA6AC1CCB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DF7FBB-B85B-D3D3-5D1D-727DB310726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DF1D91-A348-F4B3-7E8D-EDDABAB3A5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