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<sst xmlns="http://schemas.openxmlformats.org/spreadsheetml/2006/main" count="6643" uniqueCount="1937">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</sst>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728FBB-5D2C-C852-6BB1-B44776F90C8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5E2732-919A-ADF8-A894-9AB640A7D6D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568</v>
      </c>
      <c r="G12" s="0" t="s">
        <v>610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568</v>
      </c>
      <c r="G13" s="0" t="s">
        <v>610</v>
      </c>
      <c r="J13" s="0" t="s">
        <v>570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568</v>
      </c>
      <c r="G14" s="0" t="s">
        <v>610</v>
      </c>
      <c r="H14" s="0" t="s">
        <v>53</v>
      </c>
      <c r="J14" s="0" t="s">
        <v>570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568</v>
      </c>
      <c r="G15" s="0" t="s">
        <v>610</v>
      </c>
      <c r="J15" s="0" t="s">
        <v>570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568</v>
      </c>
      <c r="G16" s="0" t="s">
        <v>610</v>
      </c>
      <c r="H16" s="0" t="s">
        <v>53</v>
      </c>
      <c r="J16" s="0" t="s">
        <v>570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568</v>
      </c>
      <c r="G17" s="0" t="s">
        <v>610</v>
      </c>
      <c r="J17" s="0" t="s">
        <v>570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568</v>
      </c>
      <c r="G18" s="0" t="s">
        <v>623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562</v>
      </c>
      <c r="G22" s="0" t="s">
        <v>641</v>
      </c>
      <c r="H22" s="0" t="s">
        <v>524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584</v>
      </c>
      <c r="G31" s="0" t="s">
        <v>663</v>
      </c>
      <c r="H31" s="0" t="s">
        <v>53</v>
      </c>
      <c r="J31" s="0" t="s">
        <v>586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340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340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340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340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340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340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340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340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340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340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340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340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562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562</v>
      </c>
      <c r="G48" s="0" t="s">
        <v>735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568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568</v>
      </c>
      <c r="G50" s="0" t="s">
        <v>738</v>
      </c>
      <c r="J50" s="0" t="s">
        <v>570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562</v>
      </c>
      <c r="G52" s="0" t="s">
        <v>751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568</v>
      </c>
      <c r="G54" s="0" t="s">
        <v>761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562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562</v>
      </c>
      <c r="G57" s="0" t="s">
        <v>769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562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562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562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562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562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562</v>
      </c>
      <c r="G63" s="0" t="s">
        <v>769</v>
      </c>
      <c r="H63" s="0" t="s">
        <v>53</v>
      </c>
      <c r="J63" s="0" t="s">
        <v>586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562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562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562</v>
      </c>
      <c r="G66" s="0" t="s">
        <v>769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562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562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562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562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562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562</v>
      </c>
      <c r="G72" s="0" t="s">
        <v>769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562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562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562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562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562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562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562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562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562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754</v>
      </c>
      <c r="G102" s="0" t="s">
        <v>876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754</v>
      </c>
      <c r="G103" s="0" t="s">
        <v>876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754</v>
      </c>
      <c r="G104" s="0" t="s">
        <v>876</v>
      </c>
      <c r="J104" s="0" t="s">
        <v>756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754</v>
      </c>
      <c r="G105" s="0" t="s">
        <v>876</v>
      </c>
      <c r="H105" s="0" t="s">
        <v>53</v>
      </c>
      <c r="J105" s="0" t="s">
        <v>756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669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669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669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562</v>
      </c>
      <c r="G110" s="0" t="s">
        <v>893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578</v>
      </c>
      <c r="G112" s="0" t="s">
        <v>902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825</v>
      </c>
      <c r="G113" s="0" t="s">
        <v>905</v>
      </c>
      <c r="H113" s="0" t="s">
        <v>53</v>
      </c>
      <c r="J113" s="0" t="s">
        <v>827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584</v>
      </c>
      <c r="G114" s="0" t="s">
        <v>910</v>
      </c>
      <c r="J114" s="0" t="s">
        <v>723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584</v>
      </c>
      <c r="G115" s="0" t="s">
        <v>910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584</v>
      </c>
      <c r="G116" s="0" t="s">
        <v>910</v>
      </c>
      <c r="J116" s="0" t="s">
        <v>586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584</v>
      </c>
      <c r="G117" s="0" t="s">
        <v>910</v>
      </c>
      <c r="J117" s="0" t="s">
        <v>586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584</v>
      </c>
      <c r="G118" s="0" t="s">
        <v>910</v>
      </c>
      <c r="H118" s="0" t="s">
        <v>53</v>
      </c>
      <c r="J118" s="0" t="s">
        <v>586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584</v>
      </c>
      <c r="G119" s="0" t="s">
        <v>910</v>
      </c>
      <c r="J119" s="0" t="s">
        <v>586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658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728</v>
      </c>
      <c r="G123" s="0" t="s">
        <v>939</v>
      </c>
      <c r="H123" s="0" t="s">
        <v>53</v>
      </c>
      <c r="J123" s="0" t="s">
        <v>730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603</v>
      </c>
      <c r="G124" s="0" t="s">
        <v>944</v>
      </c>
      <c r="H124" s="0" t="s">
        <v>53</v>
      </c>
      <c r="J124" s="0" t="s">
        <v>605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603</v>
      </c>
      <c r="G125" s="0" t="s">
        <v>944</v>
      </c>
      <c r="H125" s="0" t="s">
        <v>53</v>
      </c>
      <c r="J125" s="0" t="s">
        <v>605</v>
      </c>
      <c r="K125" s="0" t="s">
        <v>613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603</v>
      </c>
      <c r="G126" s="0" t="s">
        <v>944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603</v>
      </c>
      <c r="G127" s="0" t="s">
        <v>944</v>
      </c>
      <c r="H127" s="0" t="s">
        <v>53</v>
      </c>
      <c r="J127" s="0" t="s">
        <v>605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603</v>
      </c>
      <c r="G128" s="0" t="s">
        <v>944</v>
      </c>
      <c r="H128" s="0" t="s">
        <v>53</v>
      </c>
      <c r="J128" s="0" t="s">
        <v>605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603</v>
      </c>
      <c r="G129" s="0" t="s">
        <v>944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603</v>
      </c>
      <c r="G130" s="0" t="s">
        <v>944</v>
      </c>
      <c r="H130" s="0" t="s">
        <v>53</v>
      </c>
      <c r="J130" s="0" t="s">
        <v>605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603</v>
      </c>
      <c r="G132" s="0" t="s">
        <v>960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603</v>
      </c>
      <c r="G133" s="0" t="s">
        <v>960</v>
      </c>
      <c r="H133" s="0" t="s">
        <v>53</v>
      </c>
      <c r="J133" s="0" t="s">
        <v>605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603</v>
      </c>
      <c r="G134" s="0" t="s">
        <v>960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723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723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723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527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695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636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636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820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820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820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814</v>
      </c>
      <c r="G167" s="0" t="s">
        <v>1021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814</v>
      </c>
      <c r="G168" s="0" t="s">
        <v>1021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636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603</v>
      </c>
      <c r="G178" s="0" t="s">
        <v>1055</v>
      </c>
      <c r="H178" s="0" t="s">
        <v>53</v>
      </c>
      <c r="J178" s="0" t="s">
        <v>605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603</v>
      </c>
      <c r="G179" s="0" t="s">
        <v>1055</v>
      </c>
      <c r="H179" s="0" t="s">
        <v>53</v>
      </c>
      <c r="J179" s="0" t="s">
        <v>605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603</v>
      </c>
      <c r="G180" s="0" t="s">
        <v>1055</v>
      </c>
      <c r="H180" s="0" t="s">
        <v>53</v>
      </c>
      <c r="J180" s="0" t="s">
        <v>605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605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642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963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963</v>
      </c>
      <c r="G194" s="0" t="s">
        <v>1086</v>
      </c>
      <c r="H194" s="0" t="s">
        <v>53</v>
      </c>
      <c r="J194" s="0" t="s">
        <v>651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963</v>
      </c>
      <c r="G195" s="0" t="s">
        <v>1086</v>
      </c>
      <c r="H195" s="0" t="s">
        <v>53</v>
      </c>
      <c r="J195" s="0" t="s">
        <v>723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963</v>
      </c>
      <c r="G196" s="0" t="s">
        <v>1086</v>
      </c>
      <c r="H196" s="0" t="s">
        <v>53</v>
      </c>
      <c r="J196" s="0" t="s">
        <v>723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963</v>
      </c>
      <c r="G197" s="0" t="s">
        <v>1086</v>
      </c>
      <c r="H197" s="0" t="s">
        <v>53</v>
      </c>
      <c r="J197" s="0" t="s">
        <v>723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728</v>
      </c>
      <c r="G198" s="0" t="s">
        <v>1097</v>
      </c>
      <c r="H198" s="0" t="s">
        <v>53</v>
      </c>
      <c r="J198" s="0" t="s">
        <v>730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774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774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774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774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774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636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636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883</v>
      </c>
      <c r="G207" s="0" t="s">
        <v>1125</v>
      </c>
      <c r="J207" s="0" t="s">
        <v>669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883</v>
      </c>
      <c r="G208" s="0" t="s">
        <v>1125</v>
      </c>
      <c r="H208" s="0" t="s">
        <v>524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883</v>
      </c>
      <c r="G209" s="0" t="s">
        <v>1125</v>
      </c>
      <c r="H209" s="0" t="s">
        <v>524</v>
      </c>
      <c r="J209" s="0" t="s">
        <v>669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883</v>
      </c>
      <c r="G210" s="0" t="s">
        <v>1125</v>
      </c>
      <c r="H210" s="0" t="s">
        <v>524</v>
      </c>
      <c r="J210" s="0" t="s">
        <v>669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883</v>
      </c>
      <c r="G211" s="0" t="s">
        <v>1125</v>
      </c>
      <c r="H211" s="0" t="s">
        <v>524</v>
      </c>
      <c r="J211" s="0" t="s">
        <v>669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603</v>
      </c>
      <c r="G214" s="0" t="s">
        <v>1141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603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963</v>
      </c>
      <c r="G216" s="0" t="s">
        <v>1147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820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820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820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820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820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820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820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728</v>
      </c>
      <c r="G228" s="0" t="s">
        <v>1166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825</v>
      </c>
      <c r="G229" s="0" t="s">
        <v>1169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825</v>
      </c>
      <c r="G230" s="0" t="s">
        <v>1169</v>
      </c>
      <c r="H230" s="0" t="s">
        <v>53</v>
      </c>
      <c r="J230" s="0" t="s">
        <v>827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642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774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603</v>
      </c>
      <c r="G241" s="0" t="s">
        <v>1214</v>
      </c>
      <c r="H241" s="0" t="s">
        <v>53</v>
      </c>
      <c r="J241" s="0" t="s">
        <v>605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603</v>
      </c>
      <c r="G242" s="0" t="s">
        <v>1219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963</v>
      </c>
      <c r="G243" s="0" t="s">
        <v>1222</v>
      </c>
      <c r="H243" s="0" t="s">
        <v>53</v>
      </c>
      <c r="J243" s="0" t="s">
        <v>723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963</v>
      </c>
      <c r="G244" s="0" t="s">
        <v>1222</v>
      </c>
      <c r="H244" s="0" t="s">
        <v>53</v>
      </c>
      <c r="J244" s="0" t="s">
        <v>723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728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728</v>
      </c>
      <c r="G246" s="0" t="s">
        <v>1229</v>
      </c>
      <c r="H246" s="0" t="s">
        <v>53</v>
      </c>
      <c r="J246" s="0" t="s">
        <v>642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687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687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687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687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927</v>
      </c>
      <c r="G255" s="0" t="s">
        <v>1249</v>
      </c>
      <c r="J255" s="0" t="s">
        <v>658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927</v>
      </c>
      <c r="G256" s="0" t="s">
        <v>1249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927</v>
      </c>
      <c r="G257" s="0" t="s">
        <v>1249</v>
      </c>
      <c r="H257" s="0" t="s">
        <v>53</v>
      </c>
      <c r="J257" s="0" t="s">
        <v>658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728</v>
      </c>
      <c r="G258" s="0" t="s">
        <v>1254</v>
      </c>
      <c r="H258" s="0" t="s">
        <v>53</v>
      </c>
      <c r="J258" s="0" t="s">
        <v>730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728</v>
      </c>
      <c r="G259" s="0" t="s">
        <v>1259</v>
      </c>
      <c r="H259" s="0" t="s">
        <v>53</v>
      </c>
      <c r="J259" s="0" t="s">
        <v>730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728</v>
      </c>
      <c r="G260" s="0" t="s">
        <v>1259</v>
      </c>
      <c r="H260" s="0" t="s">
        <v>53</v>
      </c>
      <c r="J260" s="0" t="s">
        <v>730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728</v>
      </c>
      <c r="G261" s="0" t="s">
        <v>1259</v>
      </c>
      <c r="H261" s="0" t="s">
        <v>53</v>
      </c>
      <c r="J261" s="0" t="s">
        <v>730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728</v>
      </c>
      <c r="G262" s="0" t="s">
        <v>1259</v>
      </c>
      <c r="H262" s="0" t="s">
        <v>53</v>
      </c>
      <c r="J262" s="0" t="s">
        <v>730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728</v>
      </c>
      <c r="G263" s="0" t="s">
        <v>1259</v>
      </c>
      <c r="J263" s="0" t="s">
        <v>730</v>
      </c>
      <c r="K263" s="0" t="s">
        <v>967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728</v>
      </c>
      <c r="G264" s="0" t="s">
        <v>1259</v>
      </c>
      <c r="H264" s="0" t="s">
        <v>53</v>
      </c>
      <c r="J264" s="0" t="s">
        <v>730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728</v>
      </c>
      <c r="G265" s="0" t="s">
        <v>1259</v>
      </c>
      <c r="H265" s="0" t="s">
        <v>53</v>
      </c>
      <c r="J265" s="0" t="s">
        <v>730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728</v>
      </c>
      <c r="G266" s="0" t="s">
        <v>1259</v>
      </c>
      <c r="H266" s="0" t="s">
        <v>53</v>
      </c>
      <c r="J266" s="0" t="s">
        <v>730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603</v>
      </c>
      <c r="G267" s="0" t="s">
        <v>1274</v>
      </c>
      <c r="H267" s="0" t="s">
        <v>53</v>
      </c>
      <c r="J267" s="0" t="s">
        <v>605</v>
      </c>
      <c r="K267" s="0" t="s">
        <v>613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774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774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603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963</v>
      </c>
      <c r="G272" s="0" t="s">
        <v>1287</v>
      </c>
      <c r="H272" s="0" t="s">
        <v>53</v>
      </c>
      <c r="J272" s="0" t="s">
        <v>723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723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825</v>
      </c>
      <c r="G278" s="0" t="s">
        <v>1304</v>
      </c>
      <c r="H278" s="0" t="s">
        <v>53</v>
      </c>
      <c r="J278" s="0" t="s">
        <v>827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956</v>
      </c>
      <c r="G280" s="0" t="s">
        <v>1312</v>
      </c>
      <c r="H280" s="0" t="s">
        <v>53</v>
      </c>
      <c r="J280" s="0" t="s">
        <v>651</v>
      </c>
      <c r="K280" s="0" t="s">
        <v>688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956</v>
      </c>
      <c r="G281" s="0" t="s">
        <v>1312</v>
      </c>
      <c r="H281" s="0" t="s">
        <v>53</v>
      </c>
      <c r="J281" s="0" t="s">
        <v>651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956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956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956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956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956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728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745</v>
      </c>
      <c r="G294" s="0" t="s">
        <v>1348</v>
      </c>
      <c r="H294" s="0" t="s">
        <v>53</v>
      </c>
      <c r="J294" s="0" t="s">
        <v>642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745</v>
      </c>
      <c r="G295" s="0" t="s">
        <v>1348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927</v>
      </c>
      <c r="G299" s="0" t="s">
        <v>1360</v>
      </c>
      <c r="H299" s="0" t="s">
        <v>53</v>
      </c>
      <c r="J299" s="0" t="s">
        <v>658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687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636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883</v>
      </c>
      <c r="G302" s="0" t="s">
        <v>1373</v>
      </c>
      <c r="J302" s="0" t="s">
        <v>669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883</v>
      </c>
      <c r="G303" s="0" t="s">
        <v>1373</v>
      </c>
      <c r="J303" s="0" t="s">
        <v>669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687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728</v>
      </c>
      <c r="G306" s="0" t="s">
        <v>1382</v>
      </c>
      <c r="H306" s="0" t="s">
        <v>53</v>
      </c>
      <c r="J306" s="0" t="s">
        <v>730</v>
      </c>
      <c r="K306" s="0" t="s">
        <v>967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921</v>
      </c>
      <c r="G307" s="0" t="s">
        <v>1385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658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978</v>
      </c>
      <c r="G309" s="0" t="s">
        <v>1392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728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642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642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745</v>
      </c>
      <c r="G320" s="0" t="s">
        <v>1419</v>
      </c>
      <c r="J320" s="0" t="s">
        <v>642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745</v>
      </c>
      <c r="G321" s="0" t="s">
        <v>1419</v>
      </c>
      <c r="J321" s="0" t="s">
        <v>642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745</v>
      </c>
      <c r="G322" s="0" t="s">
        <v>1419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603</v>
      </c>
      <c r="G323" s="0" t="s">
        <v>1424</v>
      </c>
      <c r="J323" s="0" t="s">
        <v>605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728</v>
      </c>
      <c r="G324" s="0" t="s">
        <v>1427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754</v>
      </c>
      <c r="G325" s="0" t="s">
        <v>1430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963</v>
      </c>
      <c r="G327" s="0" t="s">
        <v>1436</v>
      </c>
      <c r="H327" s="0" t="s">
        <v>53</v>
      </c>
      <c r="J327" s="0" t="s">
        <v>723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956</v>
      </c>
      <c r="G328" s="0" t="s">
        <v>1439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825</v>
      </c>
      <c r="G329" s="0" t="s">
        <v>1442</v>
      </c>
      <c r="H329" s="0" t="s">
        <v>53</v>
      </c>
      <c r="J329" s="0" t="s">
        <v>827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774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754</v>
      </c>
      <c r="G332" s="0" t="s">
        <v>1453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883</v>
      </c>
      <c r="G333" s="0" t="s">
        <v>1456</v>
      </c>
      <c r="H333" s="0" t="s">
        <v>53</v>
      </c>
      <c r="J333" s="0" t="s">
        <v>669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883</v>
      </c>
      <c r="G334" s="0" t="s">
        <v>1456</v>
      </c>
      <c r="J334" s="0" t="s">
        <v>669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883</v>
      </c>
      <c r="G335" s="0" t="s">
        <v>1456</v>
      </c>
      <c r="J335" s="0" t="s">
        <v>669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883</v>
      </c>
      <c r="G336" s="0" t="s">
        <v>1456</v>
      </c>
      <c r="J336" s="0" t="s">
        <v>669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730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956</v>
      </c>
      <c r="G341" s="0" t="s">
        <v>1477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956</v>
      </c>
      <c r="G342" s="0" t="s">
        <v>1477</v>
      </c>
      <c r="H342" s="0" t="s">
        <v>53</v>
      </c>
      <c r="J342" s="0" t="s">
        <v>651</v>
      </c>
      <c r="K342" s="0" t="s">
        <v>688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927</v>
      </c>
      <c r="G344" s="0" t="s">
        <v>1485</v>
      </c>
      <c r="H344" s="0" t="s">
        <v>53</v>
      </c>
      <c r="J344" s="0" t="s">
        <v>658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927</v>
      </c>
      <c r="G345" s="0" t="s">
        <v>1485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927</v>
      </c>
      <c r="G346" s="0" t="s">
        <v>1485</v>
      </c>
      <c r="J346" s="0" t="s">
        <v>658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927</v>
      </c>
      <c r="G347" s="0" t="s">
        <v>1485</v>
      </c>
      <c r="J347" s="0" t="s">
        <v>658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636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774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774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774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774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963</v>
      </c>
      <c r="G356" s="0" t="s">
        <v>1514</v>
      </c>
      <c r="H356" s="0" t="s">
        <v>53</v>
      </c>
      <c r="J356" s="0" t="s">
        <v>723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963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956</v>
      </c>
      <c r="G358" s="0" t="s">
        <v>1517</v>
      </c>
      <c r="H358" s="0" t="s">
        <v>53</v>
      </c>
      <c r="J358" s="0" t="s">
        <v>651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956</v>
      </c>
      <c r="G359" s="0" t="s">
        <v>1517</v>
      </c>
      <c r="H359" s="0" t="s">
        <v>53</v>
      </c>
      <c r="J359" s="0" t="s">
        <v>651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956</v>
      </c>
      <c r="G360" s="0" t="s">
        <v>1517</v>
      </c>
      <c r="H360" s="0" t="s">
        <v>53</v>
      </c>
      <c r="J360" s="0" t="s">
        <v>651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636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636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636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636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636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636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636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636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636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636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963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963</v>
      </c>
      <c r="G376" s="0" t="s">
        <v>1566</v>
      </c>
      <c r="H376" s="0" t="s">
        <v>53</v>
      </c>
      <c r="J376" s="0" t="s">
        <v>651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963</v>
      </c>
      <c r="G377" s="0" t="s">
        <v>1566</v>
      </c>
      <c r="H377" s="0" t="s">
        <v>53</v>
      </c>
      <c r="J377" s="0" t="s">
        <v>651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963</v>
      </c>
      <c r="G378" s="0" t="s">
        <v>1566</v>
      </c>
      <c r="H378" s="0" t="s">
        <v>53</v>
      </c>
      <c r="J378" s="0" t="s">
        <v>651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825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636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636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933</v>
      </c>
      <c r="G388" s="0" t="s">
        <v>1593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636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646</v>
      </c>
      <c r="F393" s="0" t="s">
        <v>1609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646</v>
      </c>
      <c r="F394" s="0" t="s">
        <v>1609</v>
      </c>
      <c r="G394" s="0" t="s">
        <v>648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810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810</v>
      </c>
      <c r="G398" s="0" t="s">
        <v>1621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810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810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810</v>
      </c>
      <c r="G401" s="0" t="s">
        <v>1621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810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810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810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810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810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810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636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EACC4B-39A3-86F7-6C16-8531F5AB1AF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940827-A545-EB3A-2C2B-288448C928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45F148-AA66-6462-9C04-1977E6D722C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E53181-E61C-4F7D-8F6B-D7635C33EF6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679</v>
      </c>
      <c r="B3" s="301" t="s">
        <v>679</v>
      </c>
      <c r="C3" s="301" t="s">
        <v>680</v>
      </c>
      <c r="D3" s="301" t="s">
        <v>1652</v>
      </c>
      <c r="E3" s="301" t="s">
        <v>679</v>
      </c>
      <c r="F3" s="301" t="s">
        <v>1654</v>
      </c>
    </row>
    <row customHeight="1" ht="10.5">
      <c r="A4" s="301" t="s">
        <v>730</v>
      </c>
      <c r="B4" s="301" t="s">
        <v>730</v>
      </c>
      <c r="C4" s="301" t="s">
        <v>1655</v>
      </c>
      <c r="D4" s="301" t="s">
        <v>1656</v>
      </c>
      <c r="E4" s="301" t="s">
        <v>730</v>
      </c>
      <c r="F4" s="301" t="s">
        <v>1657</v>
      </c>
    </row>
    <row customHeight="1" ht="10.5">
      <c r="A5" s="301" t="s">
        <v>730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730</v>
      </c>
      <c r="B6" s="301" t="s">
        <v>1262</v>
      </c>
      <c r="C6" s="301" t="s">
        <v>1263</v>
      </c>
      <c r="D6" s="301" t="s">
        <v>1658</v>
      </c>
      <c r="E6" s="301" t="s">
        <v>649</v>
      </c>
      <c r="F6" s="301" t="s">
        <v>1660</v>
      </c>
    </row>
    <row customHeight="1" ht="10.5">
      <c r="A7" s="977" t="s">
        <v>730</v>
      </c>
      <c r="B7" s="977" t="s">
        <v>940</v>
      </c>
      <c r="C7" s="977" t="s">
        <v>941</v>
      </c>
      <c r="D7" s="977" t="s">
        <v>1661</v>
      </c>
      <c r="E7" s="977" t="s">
        <v>687</v>
      </c>
      <c r="F7" s="977" t="s">
        <v>1662</v>
      </c>
    </row>
    <row customHeight="1" ht="10.5">
      <c r="A8" s="977" t="s">
        <v>730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730</v>
      </c>
      <c r="B9" s="977" t="s">
        <v>1098</v>
      </c>
      <c r="C9" s="977" t="s">
        <v>1099</v>
      </c>
      <c r="D9" s="977" t="s">
        <v>1658</v>
      </c>
      <c r="E9" s="977" t="s">
        <v>827</v>
      </c>
      <c r="F9" s="977" t="s">
        <v>1664</v>
      </c>
    </row>
    <row customHeight="1" ht="10.5">
      <c r="A10" s="977" t="s">
        <v>730</v>
      </c>
      <c r="B10" s="977" t="s">
        <v>731</v>
      </c>
      <c r="C10" s="977" t="s">
        <v>732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730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730</v>
      </c>
      <c r="B12" s="977" t="s">
        <v>967</v>
      </c>
      <c r="C12" s="977" t="s">
        <v>1266</v>
      </c>
      <c r="D12" s="977" t="s">
        <v>1658</v>
      </c>
      <c r="E12" s="977" t="s">
        <v>651</v>
      </c>
      <c r="F12" s="977" t="s">
        <v>1667</v>
      </c>
    </row>
    <row customHeight="1" ht="10.5">
      <c r="A13" s="977" t="s">
        <v>730</v>
      </c>
      <c r="B13" s="977" t="s">
        <v>1267</v>
      </c>
      <c r="C13" s="977" t="s">
        <v>1268</v>
      </c>
      <c r="D13" s="977" t="s">
        <v>1658</v>
      </c>
      <c r="E13" s="977" t="s">
        <v>898</v>
      </c>
      <c r="F13" s="977" t="s">
        <v>1668</v>
      </c>
    </row>
    <row customHeight="1" ht="10.5">
      <c r="A14" s="977" t="s">
        <v>730</v>
      </c>
      <c r="B14" s="977" t="s">
        <v>1269</v>
      </c>
      <c r="C14" s="977" t="s">
        <v>1270</v>
      </c>
      <c r="D14" s="977" t="s">
        <v>1658</v>
      </c>
      <c r="E14" s="977" t="s">
        <v>849</v>
      </c>
      <c r="F14" s="977" t="s">
        <v>1669</v>
      </c>
    </row>
    <row customHeight="1" ht="10.5">
      <c r="A15" s="977" t="s">
        <v>730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649</v>
      </c>
      <c r="B17" s="977" t="s">
        <v>649</v>
      </c>
      <c r="C17" s="977" t="s">
        <v>650</v>
      </c>
      <c r="D17" s="977" t="s">
        <v>1652</v>
      </c>
      <c r="E17" s="977" t="s">
        <v>723</v>
      </c>
      <c r="F17" s="977" t="s">
        <v>1672</v>
      </c>
    </row>
    <row customHeight="1" ht="10.5">
      <c r="A18" s="977" t="s">
        <v>687</v>
      </c>
      <c r="B18" s="977" t="s">
        <v>687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687</v>
      </c>
      <c r="B19" s="977" t="s">
        <v>1364</v>
      </c>
      <c r="C19" s="977" t="s">
        <v>1365</v>
      </c>
      <c r="D19" s="977" t="s">
        <v>1658</v>
      </c>
      <c r="E19" s="977" t="s">
        <v>774</v>
      </c>
      <c r="F19" s="977" t="s">
        <v>1675</v>
      </c>
    </row>
    <row customHeight="1" ht="10.5">
      <c r="A20" s="977" t="s">
        <v>687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687</v>
      </c>
      <c r="B21" s="977" t="s">
        <v>688</v>
      </c>
      <c r="C21" s="977" t="s">
        <v>689</v>
      </c>
      <c r="D21" s="977" t="s">
        <v>1658</v>
      </c>
      <c r="E21" s="977" t="s">
        <v>718</v>
      </c>
      <c r="F21" s="977" t="s">
        <v>1677</v>
      </c>
    </row>
    <row customHeight="1" ht="10.5">
      <c r="A22" s="977" t="s">
        <v>687</v>
      </c>
      <c r="B22" s="977" t="s">
        <v>690</v>
      </c>
      <c r="C22" s="977" t="s">
        <v>691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687</v>
      </c>
      <c r="B23" s="977" t="s">
        <v>739</v>
      </c>
      <c r="C23" s="977" t="s">
        <v>740</v>
      </c>
      <c r="D23" s="977" t="s">
        <v>1679</v>
      </c>
      <c r="E23" s="977" t="s">
        <v>669</v>
      </c>
      <c r="F23" s="977" t="s">
        <v>1680</v>
      </c>
    </row>
    <row customHeight="1" ht="10.5">
      <c r="A24" s="977" t="s">
        <v>687</v>
      </c>
      <c r="B24" s="977" t="s">
        <v>1681</v>
      </c>
      <c r="C24" s="977" t="s">
        <v>1682</v>
      </c>
      <c r="D24" s="977" t="s">
        <v>1658</v>
      </c>
      <c r="E24" s="977" t="s">
        <v>654</v>
      </c>
      <c r="F24" s="977" t="s">
        <v>1683</v>
      </c>
    </row>
    <row customHeight="1" ht="10.5">
      <c r="A25" s="977" t="s">
        <v>687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687</v>
      </c>
      <c r="B26" s="977" t="s">
        <v>1240</v>
      </c>
      <c r="C26" s="977" t="s">
        <v>1241</v>
      </c>
      <c r="D26" s="977" t="s">
        <v>1658</v>
      </c>
      <c r="E26" s="977" t="s">
        <v>923</v>
      </c>
      <c r="F26" s="977" t="s">
        <v>1685</v>
      </c>
    </row>
    <row customHeight="1" ht="10.5">
      <c r="A27" s="977" t="s">
        <v>687</v>
      </c>
      <c r="B27" s="977" t="s">
        <v>1242</v>
      </c>
      <c r="C27" s="977" t="s">
        <v>1243</v>
      </c>
      <c r="D27" s="977" t="s">
        <v>1658</v>
      </c>
      <c r="E27" s="977" t="s">
        <v>820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827</v>
      </c>
      <c r="B29" s="977" t="s">
        <v>827</v>
      </c>
      <c r="C29" s="977" t="s">
        <v>1689</v>
      </c>
      <c r="D29" s="977" t="s">
        <v>1656</v>
      </c>
      <c r="E29" s="977" t="s">
        <v>860</v>
      </c>
      <c r="F29" s="977" t="s">
        <v>1690</v>
      </c>
    </row>
    <row customHeight="1" ht="10.5">
      <c r="A30" s="977" t="s">
        <v>827</v>
      </c>
      <c r="B30" s="977" t="s">
        <v>1305</v>
      </c>
      <c r="C30" s="977" t="s">
        <v>1306</v>
      </c>
      <c r="D30" s="977" t="s">
        <v>1661</v>
      </c>
      <c r="E30" s="977" t="s">
        <v>636</v>
      </c>
      <c r="F30" s="977" t="s">
        <v>1691</v>
      </c>
    </row>
    <row customHeight="1" ht="10.5">
      <c r="A31" s="977" t="s">
        <v>827</v>
      </c>
      <c r="B31" s="977" t="s">
        <v>828</v>
      </c>
      <c r="C31" s="977" t="s">
        <v>829</v>
      </c>
      <c r="D31" s="977" t="s">
        <v>1658</v>
      </c>
      <c r="E31" s="977" t="s">
        <v>695</v>
      </c>
      <c r="F31" s="977" t="s">
        <v>1692</v>
      </c>
    </row>
    <row customHeight="1" ht="10.5">
      <c r="A32" s="977" t="s">
        <v>827</v>
      </c>
      <c r="B32" s="977" t="s">
        <v>830</v>
      </c>
      <c r="C32" s="977" t="s">
        <v>831</v>
      </c>
      <c r="D32" s="977" t="s">
        <v>1658</v>
      </c>
      <c r="E32" s="977" t="s">
        <v>935</v>
      </c>
      <c r="F32" s="977" t="s">
        <v>1693</v>
      </c>
    </row>
    <row customHeight="1" ht="10.5">
      <c r="A33" s="977" t="s">
        <v>827</v>
      </c>
      <c r="B33" s="977" t="s">
        <v>832</v>
      </c>
      <c r="C33" s="977" t="s">
        <v>833</v>
      </c>
      <c r="D33" s="977" t="s">
        <v>1658</v>
      </c>
      <c r="E33" s="977" t="s">
        <v>658</v>
      </c>
      <c r="F33" s="977" t="s">
        <v>1694</v>
      </c>
    </row>
    <row customHeight="1" ht="10.5">
      <c r="A34" s="977" t="s">
        <v>827</v>
      </c>
      <c r="B34" s="977" t="s">
        <v>834</v>
      </c>
      <c r="C34" s="977" t="s">
        <v>835</v>
      </c>
      <c r="D34" s="977" t="s">
        <v>1658</v>
      </c>
      <c r="E34" s="977" t="s">
        <v>781</v>
      </c>
      <c r="F34" s="977" t="s">
        <v>1695</v>
      </c>
    </row>
    <row customHeight="1" ht="10.5">
      <c r="A35" s="977" t="s">
        <v>827</v>
      </c>
      <c r="B35" s="977" t="s">
        <v>1696</v>
      </c>
      <c r="C35" s="977" t="s">
        <v>1697</v>
      </c>
      <c r="D35" s="977" t="s">
        <v>1658</v>
      </c>
      <c r="E35" s="977" t="s">
        <v>783</v>
      </c>
      <c r="F35" s="977" t="s">
        <v>1698</v>
      </c>
    </row>
    <row customHeight="1" ht="10.5">
      <c r="A36" s="977" t="s">
        <v>827</v>
      </c>
      <c r="B36" s="977" t="s">
        <v>906</v>
      </c>
      <c r="C36" s="977" t="s">
        <v>907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827</v>
      </c>
      <c r="B37" s="977" t="s">
        <v>1170</v>
      </c>
      <c r="C37" s="977" t="s">
        <v>1171</v>
      </c>
      <c r="D37" s="977" t="s">
        <v>1658</v>
      </c>
      <c r="E37" s="977" t="s">
        <v>605</v>
      </c>
      <c r="F37" s="977" t="s">
        <v>1700</v>
      </c>
    </row>
    <row customHeight="1" ht="10.5">
      <c r="A38" s="977" t="s">
        <v>827</v>
      </c>
      <c r="B38" s="977" t="s">
        <v>836</v>
      </c>
      <c r="C38" s="977" t="s">
        <v>837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827</v>
      </c>
      <c r="B39" s="977" t="s">
        <v>838</v>
      </c>
      <c r="C39" s="977" t="s">
        <v>839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827</v>
      </c>
      <c r="B40" s="977" t="s">
        <v>840</v>
      </c>
      <c r="C40" s="977" t="s">
        <v>841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827</v>
      </c>
      <c r="B41" s="977" t="s">
        <v>842</v>
      </c>
      <c r="C41" s="977" t="s">
        <v>843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827</v>
      </c>
      <c r="B42" s="977" t="s">
        <v>844</v>
      </c>
      <c r="C42" s="977" t="s">
        <v>845</v>
      </c>
      <c r="D42" s="977" t="s">
        <v>1658</v>
      </c>
      <c r="E42" s="977" t="s">
        <v>789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642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756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651</v>
      </c>
      <c r="B51" s="977" t="s">
        <v>652</v>
      </c>
      <c r="C51" s="977" t="s">
        <v>653</v>
      </c>
      <c r="D51" s="977" t="s">
        <v>1661</v>
      </c>
    </row>
    <row customHeight="1" ht="10.5">
      <c r="A52" s="977" t="s">
        <v>651</v>
      </c>
      <c r="B52" s="977" t="s">
        <v>651</v>
      </c>
      <c r="C52" s="977" t="s">
        <v>1719</v>
      </c>
      <c r="D52" s="977" t="s">
        <v>1656</v>
      </c>
    </row>
    <row customHeight="1" ht="10.5">
      <c r="A53" s="977" t="s">
        <v>651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651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651</v>
      </c>
      <c r="B55" s="977" t="s">
        <v>688</v>
      </c>
      <c r="C55" s="977" t="s">
        <v>1313</v>
      </c>
      <c r="D55" s="977" t="s">
        <v>1658</v>
      </c>
    </row>
    <row customHeight="1" ht="10.5">
      <c r="A56" s="977" t="s">
        <v>651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651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651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651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651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651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898</v>
      </c>
      <c r="B62" s="977" t="s">
        <v>898</v>
      </c>
      <c r="C62" s="977" t="s">
        <v>899</v>
      </c>
      <c r="D62" s="977" t="s">
        <v>1652</v>
      </c>
    </row>
    <row customHeight="1" ht="10.5">
      <c r="A63" s="977" t="s">
        <v>849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849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849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849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849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849</v>
      </c>
      <c r="B68" s="977" t="s">
        <v>849</v>
      </c>
      <c r="C68" s="977" t="s">
        <v>1732</v>
      </c>
      <c r="D68" s="977" t="s">
        <v>1656</v>
      </c>
    </row>
    <row customHeight="1" ht="10.5">
      <c r="A69" s="977" t="s">
        <v>849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849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849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849</v>
      </c>
      <c r="B72" s="977" t="s">
        <v>850</v>
      </c>
      <c r="C72" s="977" t="s">
        <v>851</v>
      </c>
      <c r="D72" s="977" t="s">
        <v>1679</v>
      </c>
    </row>
    <row customHeight="1" ht="10.5">
      <c r="A73" s="977" t="s">
        <v>849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849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849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723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723</v>
      </c>
      <c r="B79" s="977" t="s">
        <v>723</v>
      </c>
      <c r="C79" s="977" t="s">
        <v>1745</v>
      </c>
      <c r="D79" s="977" t="s">
        <v>1656</v>
      </c>
    </row>
    <row customHeight="1" ht="10.5">
      <c r="A80" s="977" t="s">
        <v>723</v>
      </c>
      <c r="B80" s="977" t="s">
        <v>965</v>
      </c>
      <c r="C80" s="977" t="s">
        <v>966</v>
      </c>
      <c r="D80" s="977" t="s">
        <v>1658</v>
      </c>
    </row>
    <row customHeight="1" ht="10.5">
      <c r="A81" s="977" t="s">
        <v>723</v>
      </c>
      <c r="B81" s="977" t="s">
        <v>911</v>
      </c>
      <c r="C81" s="977" t="s">
        <v>912</v>
      </c>
      <c r="D81" s="977" t="s">
        <v>1658</v>
      </c>
    </row>
    <row customHeight="1" ht="10.5">
      <c r="A82" s="977" t="s">
        <v>723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723</v>
      </c>
      <c r="B83" s="977" t="s">
        <v>724</v>
      </c>
      <c r="C83" s="977" t="s">
        <v>725</v>
      </c>
      <c r="D83" s="977" t="s">
        <v>1658</v>
      </c>
    </row>
    <row customHeight="1" ht="10.5">
      <c r="A84" s="977" t="s">
        <v>723</v>
      </c>
      <c r="B84" s="977" t="s">
        <v>967</v>
      </c>
      <c r="C84" s="977" t="s">
        <v>968</v>
      </c>
      <c r="D84" s="977" t="s">
        <v>1658</v>
      </c>
    </row>
    <row customHeight="1" ht="10.5">
      <c r="A85" s="977" t="s">
        <v>723</v>
      </c>
      <c r="B85" s="977" t="s">
        <v>969</v>
      </c>
      <c r="C85" s="977" t="s">
        <v>970</v>
      </c>
      <c r="D85" s="977" t="s">
        <v>1658</v>
      </c>
    </row>
    <row customHeight="1" ht="10.5">
      <c r="A86" s="977" t="s">
        <v>723</v>
      </c>
      <c r="B86" s="977" t="s">
        <v>770</v>
      </c>
      <c r="C86" s="977" t="s">
        <v>771</v>
      </c>
      <c r="D86" s="977" t="s">
        <v>1658</v>
      </c>
    </row>
    <row customHeight="1" ht="10.5">
      <c r="A87" s="977" t="s">
        <v>723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723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723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723</v>
      </c>
      <c r="B90" s="977" t="s">
        <v>772</v>
      </c>
      <c r="C90" s="977" t="s">
        <v>773</v>
      </c>
      <c r="D90" s="977" t="s">
        <v>1658</v>
      </c>
    </row>
    <row customHeight="1" ht="10.5">
      <c r="A91" s="977" t="s">
        <v>723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774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774</v>
      </c>
      <c r="B94" s="977" t="s">
        <v>775</v>
      </c>
      <c r="C94" s="977" t="s">
        <v>776</v>
      </c>
      <c r="D94" s="977" t="s">
        <v>1658</v>
      </c>
    </row>
    <row customHeight="1" ht="10.5">
      <c r="A95" s="977" t="s">
        <v>774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774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774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774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774</v>
      </c>
      <c r="B99" s="977" t="s">
        <v>777</v>
      </c>
      <c r="C99" s="977" t="s">
        <v>778</v>
      </c>
      <c r="D99" s="977" t="s">
        <v>1658</v>
      </c>
    </row>
    <row customHeight="1" ht="10.5">
      <c r="A100" s="977" t="s">
        <v>774</v>
      </c>
      <c r="B100" s="977" t="s">
        <v>774</v>
      </c>
      <c r="C100" s="977" t="s">
        <v>1750</v>
      </c>
      <c r="D100" s="977" t="s">
        <v>1656</v>
      </c>
    </row>
    <row customHeight="1" ht="10.5">
      <c r="A101" s="977" t="s">
        <v>774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774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774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774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774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774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774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774</v>
      </c>
      <c r="B108" s="977" t="s">
        <v>779</v>
      </c>
      <c r="C108" s="977" t="s">
        <v>780</v>
      </c>
      <c r="D108" s="977" t="s">
        <v>1658</v>
      </c>
    </row>
    <row customHeight="1" ht="10.5">
      <c r="A109" s="977" t="s">
        <v>774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774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774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774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774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913</v>
      </c>
      <c r="C116" s="977" t="s">
        <v>914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915</v>
      </c>
      <c r="C119" s="977" t="s">
        <v>916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917</v>
      </c>
      <c r="C121" s="977" t="s">
        <v>918</v>
      </c>
      <c r="D121" s="977" t="s">
        <v>1679</v>
      </c>
    </row>
    <row customHeight="1" ht="10.5">
      <c r="A122" s="977" t="s">
        <v>586</v>
      </c>
      <c r="B122" s="977" t="s">
        <v>664</v>
      </c>
      <c r="C122" s="977" t="s">
        <v>665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718</v>
      </c>
      <c r="B124" s="977" t="s">
        <v>718</v>
      </c>
      <c r="C124" s="977" t="s">
        <v>719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669</v>
      </c>
      <c r="B126" s="977" t="s">
        <v>885</v>
      </c>
      <c r="C126" s="977" t="s">
        <v>886</v>
      </c>
      <c r="D126" s="977" t="s">
        <v>1658</v>
      </c>
    </row>
    <row customHeight="1" ht="10.5">
      <c r="A127" s="977" t="s">
        <v>669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669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669</v>
      </c>
      <c r="B129" s="977" t="s">
        <v>670</v>
      </c>
      <c r="C129" s="977" t="s">
        <v>671</v>
      </c>
      <c r="D129" s="977" t="s">
        <v>1661</v>
      </c>
    </row>
    <row customHeight="1" ht="10.5">
      <c r="A130" s="977" t="s">
        <v>669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669</v>
      </c>
      <c r="B131" s="977" t="s">
        <v>672</v>
      </c>
      <c r="C131" s="977" t="s">
        <v>673</v>
      </c>
      <c r="D131" s="977" t="s">
        <v>1658</v>
      </c>
    </row>
    <row customHeight="1" ht="10.5">
      <c r="A132" s="977" t="s">
        <v>669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669</v>
      </c>
      <c r="B133" s="977" t="s">
        <v>669</v>
      </c>
      <c r="C133" s="977" t="s">
        <v>1766</v>
      </c>
      <c r="D133" s="977" t="s">
        <v>1656</v>
      </c>
    </row>
    <row customHeight="1" ht="10.5">
      <c r="A134" s="977" t="s">
        <v>669</v>
      </c>
      <c r="B134" s="977" t="s">
        <v>674</v>
      </c>
      <c r="C134" s="977" t="s">
        <v>675</v>
      </c>
      <c r="D134" s="977" t="s">
        <v>1658</v>
      </c>
    </row>
    <row customHeight="1" ht="10.5">
      <c r="A135" s="977" t="s">
        <v>669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669</v>
      </c>
      <c r="B136" s="977" t="s">
        <v>887</v>
      </c>
      <c r="C136" s="977" t="s">
        <v>888</v>
      </c>
      <c r="D136" s="977" t="s">
        <v>1658</v>
      </c>
    </row>
    <row customHeight="1" ht="10.5">
      <c r="A137" s="977" t="s">
        <v>669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669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669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669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669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669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669</v>
      </c>
      <c r="B143" s="977" t="s">
        <v>889</v>
      </c>
      <c r="C143" s="977" t="s">
        <v>890</v>
      </c>
      <c r="D143" s="977" t="s">
        <v>1658</v>
      </c>
    </row>
    <row customHeight="1" ht="10.5">
      <c r="A144" s="977" t="s">
        <v>669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654</v>
      </c>
      <c r="B145" s="977" t="s">
        <v>654</v>
      </c>
      <c r="C145" s="977" t="s">
        <v>655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923</v>
      </c>
      <c r="B152" s="977" t="s">
        <v>923</v>
      </c>
      <c r="C152" s="977" t="s">
        <v>924</v>
      </c>
      <c r="D152" s="977" t="s">
        <v>1652</v>
      </c>
    </row>
    <row customHeight="1" ht="10.5">
      <c r="A153" s="977" t="s">
        <v>820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820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820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820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820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820</v>
      </c>
      <c r="B158" s="977" t="s">
        <v>820</v>
      </c>
      <c r="C158" s="977" t="s">
        <v>1782</v>
      </c>
      <c r="D158" s="977" t="s">
        <v>1656</v>
      </c>
    </row>
    <row customHeight="1" ht="10.5">
      <c r="A159" s="977" t="s">
        <v>820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820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820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820</v>
      </c>
      <c r="B162" s="977" t="s">
        <v>821</v>
      </c>
      <c r="C162" s="977" t="s">
        <v>822</v>
      </c>
      <c r="D162" s="977" t="s">
        <v>1658</v>
      </c>
    </row>
    <row customHeight="1" ht="10.5">
      <c r="A163" s="977" t="s">
        <v>820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868</v>
      </c>
      <c r="C164" s="977" t="s">
        <v>869</v>
      </c>
      <c r="D164" s="977" t="s">
        <v>1658</v>
      </c>
    </row>
    <row customHeight="1" ht="10.5">
      <c r="A165" s="977" t="s">
        <v>71</v>
      </c>
      <c r="B165" s="977" t="s">
        <v>870</v>
      </c>
      <c r="C165" s="977" t="s">
        <v>871</v>
      </c>
      <c r="D165" s="977" t="s">
        <v>1658</v>
      </c>
    </row>
    <row customHeight="1" ht="10.5">
      <c r="A166" s="977" t="s">
        <v>71</v>
      </c>
      <c r="B166" s="977" t="s">
        <v>74</v>
      </c>
      <c r="C166" s="977" t="s">
        <v>77</v>
      </c>
      <c r="D166" s="977" t="s">
        <v>1661</v>
      </c>
    </row>
    <row customHeight="1" ht="10.5">
      <c r="A167" s="977" t="s">
        <v>71</v>
      </c>
      <c r="B167" s="977" t="s">
        <v>982</v>
      </c>
      <c r="C167" s="977" t="s">
        <v>983</v>
      </c>
      <c r="D167" s="977" t="s">
        <v>1658</v>
      </c>
    </row>
    <row customHeight="1" ht="10.5">
      <c r="A168" s="977" t="s">
        <v>71</v>
      </c>
      <c r="B168" s="977" t="s">
        <v>974</v>
      </c>
      <c r="C168" s="977" t="s">
        <v>975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872</v>
      </c>
      <c r="C170" s="977" t="s">
        <v>873</v>
      </c>
      <c r="D170" s="977" t="s">
        <v>1679</v>
      </c>
    </row>
    <row customHeight="1" ht="10.5">
      <c r="A171" s="977" t="s">
        <v>71</v>
      </c>
      <c r="B171" s="977" t="s">
        <v>656</v>
      </c>
      <c r="C171" s="977" t="s">
        <v>657</v>
      </c>
      <c r="D171" s="977" t="s">
        <v>1679</v>
      </c>
    </row>
    <row customHeight="1" ht="10.5">
      <c r="A172" s="977" t="s">
        <v>71</v>
      </c>
      <c r="B172" s="977" t="s">
        <v>984</v>
      </c>
      <c r="C172" s="977" t="s">
        <v>985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860</v>
      </c>
      <c r="B174" s="977" t="s">
        <v>860</v>
      </c>
      <c r="C174" s="977" t="s">
        <v>861</v>
      </c>
      <c r="D174" s="977" t="s">
        <v>1652</v>
      </c>
    </row>
    <row customHeight="1" ht="10.5">
      <c r="A175" s="977" t="s">
        <v>636</v>
      </c>
      <c r="B175" s="977" t="s">
        <v>637</v>
      </c>
      <c r="C175" s="977" t="s">
        <v>638</v>
      </c>
      <c r="D175" s="977" t="s">
        <v>1658</v>
      </c>
    </row>
    <row customHeight="1" ht="10.5">
      <c r="A176" s="977" t="s">
        <v>636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636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636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636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636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636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636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636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636</v>
      </c>
      <c r="B184" s="977" t="s">
        <v>636</v>
      </c>
      <c r="C184" s="977" t="s">
        <v>1784</v>
      </c>
      <c r="D184" s="977" t="s">
        <v>1656</v>
      </c>
    </row>
    <row customHeight="1" ht="10.5">
      <c r="A185" s="977" t="s">
        <v>636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636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636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636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636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636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636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636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636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695</v>
      </c>
      <c r="B194" s="977" t="s">
        <v>695</v>
      </c>
      <c r="C194" s="977" t="s">
        <v>1785</v>
      </c>
      <c r="D194" s="977" t="s">
        <v>1656</v>
      </c>
    </row>
    <row customHeight="1" ht="10.5">
      <c r="A195" s="977" t="s">
        <v>695</v>
      </c>
      <c r="B195" s="977" t="s">
        <v>696</v>
      </c>
      <c r="C195" s="977" t="s">
        <v>697</v>
      </c>
      <c r="D195" s="977" t="s">
        <v>1661</v>
      </c>
    </row>
    <row customHeight="1" ht="10.5">
      <c r="A196" s="977" t="s">
        <v>695</v>
      </c>
      <c r="B196" s="977" t="s">
        <v>980</v>
      </c>
      <c r="C196" s="977" t="s">
        <v>981</v>
      </c>
      <c r="D196" s="977" t="s">
        <v>1658</v>
      </c>
    </row>
    <row customHeight="1" ht="10.5">
      <c r="A197" s="977" t="s">
        <v>935</v>
      </c>
      <c r="B197" s="977" t="s">
        <v>935</v>
      </c>
      <c r="C197" s="977" t="s">
        <v>936</v>
      </c>
      <c r="D197" s="977" t="s">
        <v>1652</v>
      </c>
    </row>
    <row customHeight="1" ht="10.5">
      <c r="A198" s="977" t="s">
        <v>658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658</v>
      </c>
      <c r="B199" s="977" t="s">
        <v>659</v>
      </c>
      <c r="C199" s="977" t="s">
        <v>660</v>
      </c>
      <c r="D199" s="977" t="s">
        <v>1679</v>
      </c>
    </row>
    <row customHeight="1" ht="10.5">
      <c r="A200" s="977" t="s">
        <v>658</v>
      </c>
      <c r="B200" s="977" t="s">
        <v>658</v>
      </c>
      <c r="C200" s="977" t="s">
        <v>1786</v>
      </c>
      <c r="D200" s="977" t="s">
        <v>1656</v>
      </c>
    </row>
    <row customHeight="1" ht="10.5">
      <c r="A201" s="977" t="s">
        <v>658</v>
      </c>
      <c r="B201" s="977" t="s">
        <v>929</v>
      </c>
      <c r="C201" s="977" t="s">
        <v>930</v>
      </c>
      <c r="D201" s="977" t="s">
        <v>1679</v>
      </c>
    </row>
    <row customHeight="1" ht="10.5">
      <c r="A202" s="977" t="s">
        <v>658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658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658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781</v>
      </c>
      <c r="B205" s="977" t="s">
        <v>781</v>
      </c>
      <c r="C205" s="977" t="s">
        <v>782</v>
      </c>
      <c r="D205" s="977" t="s">
        <v>1652</v>
      </c>
    </row>
    <row customHeight="1" ht="10.5">
      <c r="A206" s="977" t="s">
        <v>783</v>
      </c>
      <c r="B206" s="977" t="s">
        <v>783</v>
      </c>
      <c r="C206" s="977" t="s">
        <v>784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605</v>
      </c>
      <c r="B208" s="977" t="s">
        <v>606</v>
      </c>
      <c r="C208" s="977" t="s">
        <v>607</v>
      </c>
      <c r="D208" s="977" t="s">
        <v>1658</v>
      </c>
    </row>
    <row customHeight="1" ht="10.5">
      <c r="A209" s="977" t="s">
        <v>605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605</v>
      </c>
      <c r="B210" s="977" t="s">
        <v>945</v>
      </c>
      <c r="C210" s="977" t="s">
        <v>946</v>
      </c>
      <c r="D210" s="977" t="s">
        <v>1658</v>
      </c>
    </row>
    <row customHeight="1" ht="10.5">
      <c r="A211" s="977" t="s">
        <v>605</v>
      </c>
      <c r="B211" s="977" t="s">
        <v>613</v>
      </c>
      <c r="C211" s="977" t="s">
        <v>947</v>
      </c>
      <c r="D211" s="977" t="s">
        <v>1658</v>
      </c>
    </row>
    <row customHeight="1" ht="10.5">
      <c r="A212" s="977" t="s">
        <v>605</v>
      </c>
      <c r="B212" s="977" t="s">
        <v>712</v>
      </c>
      <c r="C212" s="977" t="s">
        <v>713</v>
      </c>
      <c r="D212" s="977" t="s">
        <v>1658</v>
      </c>
    </row>
    <row customHeight="1" ht="10.5">
      <c r="A213" s="977" t="s">
        <v>605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605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605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605</v>
      </c>
      <c r="B216" s="977" t="s">
        <v>948</v>
      </c>
      <c r="C216" s="977" t="s">
        <v>949</v>
      </c>
      <c r="D216" s="977" t="s">
        <v>1679</v>
      </c>
    </row>
    <row customHeight="1" ht="10.5">
      <c r="A217" s="977" t="s">
        <v>605</v>
      </c>
      <c r="B217" s="977" t="s">
        <v>950</v>
      </c>
      <c r="C217" s="977" t="s">
        <v>951</v>
      </c>
      <c r="D217" s="977" t="s">
        <v>1658</v>
      </c>
    </row>
    <row customHeight="1" ht="10.5">
      <c r="A218" s="977" t="s">
        <v>605</v>
      </c>
      <c r="B218" s="977" t="s">
        <v>605</v>
      </c>
      <c r="C218" s="977" t="s">
        <v>1793</v>
      </c>
      <c r="D218" s="977" t="s">
        <v>1656</v>
      </c>
    </row>
    <row customHeight="1" ht="10.5">
      <c r="A219" s="977" t="s">
        <v>605</v>
      </c>
      <c r="B219" s="977" t="s">
        <v>785</v>
      </c>
      <c r="C219" s="977" t="s">
        <v>786</v>
      </c>
      <c r="D219" s="977" t="s">
        <v>1658</v>
      </c>
    </row>
    <row customHeight="1" ht="10.5">
      <c r="A220" s="977" t="s">
        <v>605</v>
      </c>
      <c r="B220" s="977" t="s">
        <v>952</v>
      </c>
      <c r="C220" s="977" t="s">
        <v>953</v>
      </c>
      <c r="D220" s="977" t="s">
        <v>1658</v>
      </c>
    </row>
    <row customHeight="1" ht="10.5">
      <c r="A221" s="977" t="s">
        <v>605</v>
      </c>
      <c r="B221" s="977" t="s">
        <v>787</v>
      </c>
      <c r="C221" s="977" t="s">
        <v>788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741</v>
      </c>
      <c r="C223" s="977" t="s">
        <v>742</v>
      </c>
      <c r="D223" s="977" t="s">
        <v>1658</v>
      </c>
    </row>
    <row customHeight="1" ht="10.5">
      <c r="A224" s="977" t="s">
        <v>570</v>
      </c>
      <c r="B224" s="977" t="s">
        <v>611</v>
      </c>
      <c r="C224" s="977" t="s">
        <v>612</v>
      </c>
      <c r="D224" s="977" t="s">
        <v>1658</v>
      </c>
    </row>
    <row customHeight="1" ht="10.5">
      <c r="A225" s="977" t="s">
        <v>570</v>
      </c>
      <c r="B225" s="977" t="s">
        <v>613</v>
      </c>
      <c r="C225" s="977" t="s">
        <v>614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615</v>
      </c>
      <c r="C227" s="977" t="s">
        <v>616</v>
      </c>
      <c r="D227" s="977" t="s">
        <v>1658</v>
      </c>
    </row>
    <row customHeight="1" ht="10.5">
      <c r="A228" s="977" t="s">
        <v>570</v>
      </c>
      <c r="B228" s="977" t="s">
        <v>617</v>
      </c>
      <c r="C228" s="977" t="s">
        <v>618</v>
      </c>
      <c r="D228" s="977" t="s">
        <v>1658</v>
      </c>
    </row>
    <row customHeight="1" ht="10.5">
      <c r="A229" s="977" t="s">
        <v>570</v>
      </c>
      <c r="B229" s="977" t="s">
        <v>619</v>
      </c>
      <c r="C229" s="977" t="s">
        <v>620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789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789</v>
      </c>
      <c r="B246" s="977" t="s">
        <v>790</v>
      </c>
      <c r="C246" s="977" t="s">
        <v>791</v>
      </c>
      <c r="D246" s="977" t="s">
        <v>1658</v>
      </c>
    </row>
    <row customHeight="1" ht="10.5">
      <c r="A247" s="977" t="s">
        <v>789</v>
      </c>
      <c r="B247" s="977" t="s">
        <v>792</v>
      </c>
      <c r="C247" s="977" t="s">
        <v>793</v>
      </c>
      <c r="D247" s="977" t="s">
        <v>1658</v>
      </c>
    </row>
    <row customHeight="1" ht="10.5">
      <c r="A248" s="977" t="s">
        <v>789</v>
      </c>
      <c r="B248" s="977" t="s">
        <v>794</v>
      </c>
      <c r="C248" s="977" t="s">
        <v>795</v>
      </c>
      <c r="D248" s="977" t="s">
        <v>1661</v>
      </c>
    </row>
    <row customHeight="1" ht="10.5">
      <c r="A249" s="977" t="s">
        <v>789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789</v>
      </c>
      <c r="B250" s="977" t="s">
        <v>796</v>
      </c>
      <c r="C250" s="977" t="s">
        <v>797</v>
      </c>
      <c r="D250" s="977" t="s">
        <v>1658</v>
      </c>
    </row>
    <row customHeight="1" ht="10.5">
      <c r="A251" s="977" t="s">
        <v>789</v>
      </c>
      <c r="B251" s="977" t="s">
        <v>798</v>
      </c>
      <c r="C251" s="977" t="s">
        <v>799</v>
      </c>
      <c r="D251" s="977" t="s">
        <v>1658</v>
      </c>
    </row>
    <row customHeight="1" ht="10.5">
      <c r="A252" s="977" t="s">
        <v>789</v>
      </c>
      <c r="B252" s="977" t="s">
        <v>800</v>
      </c>
      <c r="C252" s="977" t="s">
        <v>801</v>
      </c>
      <c r="D252" s="977" t="s">
        <v>1658</v>
      </c>
    </row>
    <row customHeight="1" ht="10.5">
      <c r="A253" s="977" t="s">
        <v>789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789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789</v>
      </c>
      <c r="B255" s="977" t="s">
        <v>802</v>
      </c>
      <c r="C255" s="977" t="s">
        <v>803</v>
      </c>
      <c r="D255" s="977" t="s">
        <v>1658</v>
      </c>
    </row>
    <row customHeight="1" ht="10.5">
      <c r="A256" s="977" t="s">
        <v>789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789</v>
      </c>
      <c r="B257" s="977" t="s">
        <v>789</v>
      </c>
      <c r="C257" s="977" t="s">
        <v>1817</v>
      </c>
      <c r="D257" s="977" t="s">
        <v>1656</v>
      </c>
    </row>
    <row customHeight="1" ht="10.5">
      <c r="A258" s="977" t="s">
        <v>789</v>
      </c>
      <c r="B258" s="977" t="s">
        <v>804</v>
      </c>
      <c r="C258" s="977" t="s">
        <v>805</v>
      </c>
      <c r="D258" s="977" t="s">
        <v>1658</v>
      </c>
    </row>
    <row customHeight="1" ht="10.5">
      <c r="A259" s="977" t="s">
        <v>789</v>
      </c>
      <c r="B259" s="977" t="s">
        <v>806</v>
      </c>
      <c r="C259" s="977" t="s">
        <v>807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642</v>
      </c>
      <c r="B267" s="977" t="s">
        <v>747</v>
      </c>
      <c r="C267" s="977" t="s">
        <v>748</v>
      </c>
      <c r="D267" s="977" t="s">
        <v>1658</v>
      </c>
    </row>
    <row customHeight="1" ht="10.5">
      <c r="A268" s="977" t="s">
        <v>642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642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642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642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642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642</v>
      </c>
      <c r="B273" s="977" t="s">
        <v>698</v>
      </c>
      <c r="C273" s="977" t="s">
        <v>699</v>
      </c>
      <c r="D273" s="977" t="s">
        <v>1658</v>
      </c>
    </row>
    <row customHeight="1" ht="10.5">
      <c r="A274" s="977" t="s">
        <v>642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642</v>
      </c>
      <c r="B275" s="977" t="s">
        <v>643</v>
      </c>
      <c r="C275" s="977" t="s">
        <v>644</v>
      </c>
      <c r="D275" s="977" t="s">
        <v>1679</v>
      </c>
    </row>
    <row customHeight="1" ht="10.5">
      <c r="A276" s="977" t="s">
        <v>642</v>
      </c>
      <c r="B276" s="977" t="s">
        <v>642</v>
      </c>
      <c r="C276" s="977" t="s">
        <v>1819</v>
      </c>
      <c r="D276" s="977" t="s">
        <v>1656</v>
      </c>
    </row>
    <row customHeight="1" ht="10.5">
      <c r="A277" s="977" t="s">
        <v>756</v>
      </c>
      <c r="B277" s="977" t="s">
        <v>757</v>
      </c>
      <c r="C277" s="977" t="s">
        <v>758</v>
      </c>
      <c r="D277" s="977" t="s">
        <v>1661</v>
      </c>
    </row>
    <row customHeight="1" ht="10.5">
      <c r="A278" s="977" t="s">
        <v>756</v>
      </c>
      <c r="B278" s="977" t="s">
        <v>765</v>
      </c>
      <c r="C278" s="977" t="s">
        <v>766</v>
      </c>
      <c r="D278" s="977" t="s">
        <v>1658</v>
      </c>
    </row>
    <row customHeight="1" ht="10.5">
      <c r="A279" s="977" t="s">
        <v>756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756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756</v>
      </c>
      <c r="B281" s="977" t="s">
        <v>877</v>
      </c>
      <c r="C281" s="977" t="s">
        <v>878</v>
      </c>
      <c r="D281" s="977" t="s">
        <v>1658</v>
      </c>
    </row>
    <row customHeight="1" ht="10.5">
      <c r="A282" s="977" t="s">
        <v>756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756</v>
      </c>
      <c r="B283" s="977" t="s">
        <v>879</v>
      </c>
      <c r="C283" s="977" t="s">
        <v>880</v>
      </c>
      <c r="D283" s="977" t="s">
        <v>1658</v>
      </c>
    </row>
    <row customHeight="1" ht="10.5">
      <c r="A284" s="977" t="s">
        <v>756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756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756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756</v>
      </c>
      <c r="B287" s="977" t="s">
        <v>756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34A664-7177-9EB1-0C7E-C03A0D55111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597D9F-C124-A237-5C1A-D0F06328461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359A22-1CA5-995C-F7EC-5DC1FFE6498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C3AA01-3463-4047-B2DE-474531FE91E5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136</v>
      </c>
      <c r="B2" s="0" t="s">
        <v>129</v>
      </c>
      <c r="C2" s="0" t="s">
        <v>137</v>
      </c>
    </row>
    <row customHeight="1" ht="10.5">
      <c r="A3" s="979" t="s">
        <v>130</v>
      </c>
      <c r="B3" s="0" t="s">
        <v>129</v>
      </c>
      <c r="C3" s="0" t="s">
        <v>131</v>
      </c>
    </row>
    <row customHeight="1" ht="10.5">
      <c r="A4" s="979" t="s">
        <v>125</v>
      </c>
      <c r="B4" s="0" t="s">
        <v>129</v>
      </c>
      <c r="C4" s="0" t="s">
        <v>127</v>
      </c>
    </row>
    <row customHeight="1" ht="10.5">
      <c r="A5" s="1196" t="s">
        <v>132</v>
      </c>
      <c r="B5" s="0" t="s">
        <v>129</v>
      </c>
      <c r="C5" s="0" t="s">
        <v>133</v>
      </c>
    </row>
    <row customHeight="1" ht="10.5">
      <c r="A6" s="1196" t="s">
        <v>138</v>
      </c>
      <c r="B6" s="0" t="s">
        <v>129</v>
      </c>
      <c r="C6" s="0" t="s">
        <v>139</v>
      </c>
    </row>
    <row customHeight="1" ht="10.5">
      <c r="A7" s="1415" t="s">
        <v>140</v>
      </c>
      <c r="B7" s="0" t="s">
        <v>129</v>
      </c>
      <c r="C7" s="0" t="s">
        <v>141</v>
      </c>
    </row>
    <row customHeight="1" ht="10.5">
      <c r="A8" s="1636" t="s">
        <v>142</v>
      </c>
      <c r="B8" s="0" t="s">
        <v>129</v>
      </c>
      <c r="C8" s="0" t="s">
        <v>143</v>
      </c>
    </row>
    <row customHeight="1" ht="10.5">
      <c r="A9" s="1859" t="s">
        <v>134</v>
      </c>
      <c r="B9" s="0" t="s">
        <v>129</v>
      </c>
      <c r="C9" s="0" t="s">
        <v>135</v>
      </c>
    </row>
    <row customHeight="1" ht="10.5">
      <c r="A10" s="2084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99B1EA-3353-007D-B8AB-D74B4DC73ECD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городское поселение, в состав которого входит город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FCA2649-56C4-8F0F-C73F-5198C2FAF764}"/>
    <hyperlink ref="H71" r:id="rId3" xr:uid="{D5CB86E9-E0BD-46EF-4202-04C232C0D3DD}"/>
    <hyperlink ref="H80" r:id="rId4" xr:uid="{20D0661C-5EA8-2699-8D0F-F226B47D837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F0CBC4-3916-AEF3-870C-AF486A0CF92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32.84</v>
      </c>
      <c r="J72" s="422">
        <f>27.920+0.048</f>
        <v>27.968</v>
      </c>
      <c r="K72" s="422">
        <v>4.872</v>
      </c>
      <c r="L72" s="422"/>
      <c r="M72" s="481">
        <f>SUM(N72:P72)</f>
        <v>143662</v>
      </c>
      <c r="N72" s="482">
        <f>122138.93+210</f>
        <v>122348.93</v>
      </c>
      <c r="O72" s="482">
        <v>21313.07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332.927</v>
      </c>
      <c r="J73" s="412">
        <f>SUM(J76:J77)</f>
        <v>169.659</v>
      </c>
      <c r="K73" s="412">
        <f>SUM(K76:K77)</f>
        <v>163.268</v>
      </c>
      <c r="L73" s="412">
        <f>SUM(L76:L77)</f>
        <v>0</v>
      </c>
      <c r="M73" s="481">
        <f>SUM(N73:P73)</f>
        <v>968262</v>
      </c>
      <c r="N73" s="481">
        <f>SUM(N76:N77)</f>
        <v>494202.41</v>
      </c>
      <c r="O73" s="481">
        <f>SUM(O76:O77)</f>
        <v>474059.59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321.633</v>
      </c>
      <c r="J76" s="422">
        <f>158.365</f>
        <v>158.365</v>
      </c>
      <c r="K76" s="422">
        <v>163.268</v>
      </c>
      <c r="L76" s="422"/>
      <c r="M76" s="481">
        <f>SUM(N76:P76)</f>
        <v>933883</v>
      </c>
      <c r="N76" s="482">
        <v>459823.41</v>
      </c>
      <c r="O76" s="482">
        <v>474059.59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11.294</v>
      </c>
      <c r="J77" s="422">
        <v>11.294</v>
      </c>
      <c r="K77" s="422">
        <v>0</v>
      </c>
      <c r="L77" s="422"/>
      <c r="M77" s="481">
        <f>SUM(N77:P77)</f>
        <v>34379</v>
      </c>
      <c r="N77" s="482">
        <v>34379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794.487</v>
      </c>
      <c r="J78" s="422">
        <f>756.774+34.038</f>
        <v>790.812</v>
      </c>
      <c r="K78" s="422">
        <v>3.675</v>
      </c>
      <c r="L78" s="422"/>
      <c r="M78" s="481">
        <f>SUM(N78:P78)</f>
        <v>3515223</v>
      </c>
      <c r="N78" s="482">
        <f>3348895.63+10102+139941</f>
        <v>3498938.63</v>
      </c>
      <c r="O78" s="482">
        <f>16284.37</f>
        <v>16284.37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0</v>
      </c>
      <c r="J85" s="422"/>
      <c r="K85" s="422">
        <v>0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1160.254</v>
      </c>
      <c r="J86" s="412">
        <f>SUM(J72,J73,J78)</f>
        <v>988.439</v>
      </c>
      <c r="K86" s="412">
        <f>SUM(K72,K73,K78)</f>
        <v>171.815</v>
      </c>
      <c r="L86" s="412">
        <f>SUM(L72,L73,L78)</f>
        <v>0</v>
      </c>
      <c r="M86" s="481">
        <f>SUM(N86:P86)</f>
        <v>4627147</v>
      </c>
      <c r="N86" s="481">
        <f>SUM(N72,N73,N78)</f>
        <v>4115489.97</v>
      </c>
      <c r="O86" s="481">
        <f>SUM(O72,O73,O78)</f>
        <v>511657.03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1160.254</v>
      </c>
      <c r="J87" s="412">
        <f>SUM(J72,J73,J78,J82)</f>
        <v>988.439</v>
      </c>
      <c r="K87" s="412">
        <f>SUM(K72,K73,K78,K82)</f>
        <v>171.815</v>
      </c>
      <c r="L87" s="412">
        <f>SUM(L72,L73,L78,L82)</f>
        <v>0</v>
      </c>
      <c r="M87" s="481">
        <f>SUM(N87:P87)</f>
        <v>4627147</v>
      </c>
      <c r="N87" s="481">
        <f>SUM(N72,N73,N78,N82)</f>
        <v>4115489.97</v>
      </c>
      <c r="O87" s="481">
        <f>SUM(O72,O73,O78,O82)</f>
        <v>511657.03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1160.254</v>
      </c>
      <c r="J88" s="412">
        <f>SUM(J72,J73,J78,J82,J83,J85)</f>
        <v>988.439</v>
      </c>
      <c r="K88" s="412">
        <f>SUM(K72,K73,K78,K82,K83,K85)</f>
        <v>171.815</v>
      </c>
      <c r="L88" s="412">
        <f>SUM(L72,L73,L78,L82,L83,L85)</f>
        <v>0</v>
      </c>
      <c r="M88" s="481">
        <f>SUM(N88:P88)</f>
        <v>4627147</v>
      </c>
      <c r="N88" s="481">
        <f>SUM(N72,N73,N78,N82,N83,N85)</f>
        <v>4115489.97</v>
      </c>
      <c r="O88" s="481">
        <f>SUM(O72,O73,O78,O82,O83,O85)</f>
        <v>511657.03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1160.254</v>
      </c>
      <c r="J89" s="412">
        <f>SUM(J70,J88)</f>
        <v>988.439</v>
      </c>
      <c r="K89" s="412">
        <f>SUM(K70,K88)</f>
        <v>171.815</v>
      </c>
      <c r="L89" s="412">
        <f>SUM(L70,L88)</f>
        <v>0</v>
      </c>
      <c r="M89" s="481">
        <f>SUM(N89:P89)</f>
        <v>4627147</v>
      </c>
      <c r="N89" s="481">
        <f>SUM(N70,N88)</f>
        <v>4115489.97</v>
      </c>
      <c r="O89" s="481">
        <f>SUM(O70,O88)</f>
        <v>511657.03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32.84</v>
      </c>
      <c r="J92" s="412">
        <f>SUM(J16,J34,J54,J72)</f>
        <v>27.968</v>
      </c>
      <c r="K92" s="412">
        <f>SUM(K16,K34,K54,K72)</f>
        <v>4.872</v>
      </c>
      <c r="L92" s="412">
        <f>SUM(L16,L34,L54,L72)</f>
        <v>0</v>
      </c>
      <c r="M92" s="481">
        <f>SUM(M16,M34,M54,M72)</f>
        <v>143662</v>
      </c>
      <c r="N92" s="481">
        <f>SUM(N16,N34,N54,N72)</f>
        <v>122348.93</v>
      </c>
      <c r="O92" s="481">
        <f>SUM(O16,O34,O54,O72)</f>
        <v>21313.07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332.927</v>
      </c>
      <c r="J93" s="412">
        <f>SUM(J17,J35,J55,J73)</f>
        <v>169.659</v>
      </c>
      <c r="K93" s="412">
        <f>SUM(K17,K35,K55,K73)</f>
        <v>163.268</v>
      </c>
      <c r="L93" s="412">
        <f>SUM(L17,L35,L55,L73)</f>
        <v>0</v>
      </c>
      <c r="M93" s="481">
        <f>SUM(M17,M35,M55,M73)</f>
        <v>968262</v>
      </c>
      <c r="N93" s="481">
        <f>SUM(N17,N35,N55,N73)</f>
        <v>494202.41</v>
      </c>
      <c r="O93" s="481">
        <f>SUM(O17,O35,O55,O73)</f>
        <v>474059.59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321.633</v>
      </c>
      <c r="J96" s="412">
        <f>SUM(J20,J38,J58,J76)</f>
        <v>158.365</v>
      </c>
      <c r="K96" s="412">
        <f>SUM(K20,K38,K58,K76)</f>
        <v>163.268</v>
      </c>
      <c r="L96" s="412">
        <f>SUM(L20,L38,L58,L76)</f>
        <v>0</v>
      </c>
      <c r="M96" s="481">
        <f>SUM(M20,M38,M58,M76)</f>
        <v>933883</v>
      </c>
      <c r="N96" s="481">
        <f>SUM(N20,N38,N58,N76)</f>
        <v>459823.41</v>
      </c>
      <c r="O96" s="481">
        <f>SUM(O20,O38,O58,O76)</f>
        <v>474059.59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11.294</v>
      </c>
      <c r="J97" s="412">
        <f>SUM(J21,J39,J59,J77)</f>
        <v>11.294</v>
      </c>
      <c r="K97" s="412">
        <f>SUM(K21,K39,K59,K77)</f>
        <v>0</v>
      </c>
      <c r="L97" s="412">
        <f>SUM(L21,L39,L59,L77)</f>
        <v>0</v>
      </c>
      <c r="M97" s="481">
        <f>SUM(M21,M39,M59,M77)</f>
        <v>34379</v>
      </c>
      <c r="N97" s="481">
        <f>SUM(N21,N39,N59,N77)</f>
        <v>34379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794.487</v>
      </c>
      <c r="J98" s="412">
        <f>SUM(J22,J40,J60,J78)</f>
        <v>790.812</v>
      </c>
      <c r="K98" s="412">
        <f>SUM(K22,K40,K60,K78)</f>
        <v>3.675</v>
      </c>
      <c r="L98" s="412">
        <f>SUM(L22,L40,L60,L78)</f>
        <v>0</v>
      </c>
      <c r="M98" s="481">
        <f>SUM(M22,M40,M60,M78)</f>
        <v>3515223</v>
      </c>
      <c r="N98" s="481">
        <f>SUM(N22,N40,N60,N78)</f>
        <v>3498938.63</v>
      </c>
      <c r="O98" s="481">
        <f>SUM(O22,O40,O60,O78)</f>
        <v>16284.37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0</v>
      </c>
      <c r="J105" s="412">
        <f>SUM(J29,J47,J67,J85)</f>
        <v>0</v>
      </c>
      <c r="K105" s="412">
        <f>SUM(K29,K47,K67,K85)</f>
        <v>0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1160.254</v>
      </c>
      <c r="J106" s="412">
        <f>SUM(J30,J48,J68,J86)</f>
        <v>988.439</v>
      </c>
      <c r="K106" s="412">
        <f>SUM(K30,K48,K68,K86)</f>
        <v>171.815</v>
      </c>
      <c r="L106" s="412">
        <f>SUM(L30,L48,L68,L86)</f>
        <v>0</v>
      </c>
      <c r="M106" s="481">
        <f>SUM(M30,M48,M68,M86)</f>
        <v>4627147</v>
      </c>
      <c r="N106" s="481">
        <f>SUM(N30,N48,N68,N86)</f>
        <v>4115489.97</v>
      </c>
      <c r="O106" s="481">
        <f>SUM(O30,O48,O68,O86)</f>
        <v>511657.03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1160.254</v>
      </c>
      <c r="J107" s="412">
        <f>SUM(J31,J49,J69,J87)</f>
        <v>988.439</v>
      </c>
      <c r="K107" s="412">
        <f>SUM(K31,K49,K69,K87)</f>
        <v>171.815</v>
      </c>
      <c r="L107" s="412">
        <f>SUM(L31,L49,L69,L87)</f>
        <v>0</v>
      </c>
      <c r="M107" s="481">
        <f>SUM(M31,M49,M69,M87)</f>
        <v>4627147</v>
      </c>
      <c r="N107" s="481">
        <f>SUM(N31,N49,N69,N87)</f>
        <v>4115489.97</v>
      </c>
      <c r="O107" s="481">
        <f>SUM(O31,O49,O69,O87)</f>
        <v>511657.03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1160.254</v>
      </c>
      <c r="J108" s="412">
        <f>SUM(J32,J50,J70,J88)</f>
        <v>988.439</v>
      </c>
      <c r="K108" s="412">
        <f>SUM(K32,K50,K70,K88)</f>
        <v>171.815</v>
      </c>
      <c r="L108" s="412">
        <f>SUM(L32,L50,L70,L88)</f>
        <v>0</v>
      </c>
      <c r="M108" s="481">
        <f>SUM(M32,M50,M70,M88)</f>
        <v>4627147</v>
      </c>
      <c r="N108" s="481">
        <f>SUM(N32,N50,N70,N88)</f>
        <v>4115489.97</v>
      </c>
      <c r="O108" s="481">
        <f>SUM(O32,O50,O70,O88)</f>
        <v>511657.03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1160.254</v>
      </c>
      <c r="J128" s="412">
        <f>SUM(J30,J48,J68,J86)</f>
        <v>988.439</v>
      </c>
      <c r="K128" s="412">
        <f>SUM(K30,K48,K68,K86)</f>
        <v>171.815</v>
      </c>
      <c r="L128" s="412">
        <f>SUM(L30,L48,L68,L86)</f>
        <v>0</v>
      </c>
      <c r="M128" s="481">
        <f>SUM(M30,M48,M68,M86)</f>
        <v>4627147</v>
      </c>
      <c r="N128" s="481">
        <f>SUM(N30,N48,N68,N86)</f>
        <v>4115489.97</v>
      </c>
      <c r="O128" s="481">
        <f>SUM(O30,O48,O68,O86)</f>
        <v>511657.03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1160.254</v>
      </c>
      <c r="J129" s="412">
        <f>SUM(J31,J49,J69,J87)</f>
        <v>988.439</v>
      </c>
      <c r="K129" s="412">
        <f>SUM(K31,K49,K69,K87)</f>
        <v>171.815</v>
      </c>
      <c r="L129" s="412">
        <f>SUM(L31,L49,L69,L87)</f>
        <v>0</v>
      </c>
      <c r="M129" s="481">
        <f>SUM(M31,M49,M69,M87)</f>
        <v>4627147</v>
      </c>
      <c r="N129" s="481">
        <f>SUM(N31,N49,N69,N87)</f>
        <v>4115489.97</v>
      </c>
      <c r="O129" s="481">
        <f>SUM(O31,O49,O69,O87)</f>
        <v>511657.03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1160.254</v>
      </c>
      <c r="J130" s="412">
        <f>SUM(J51,J89)</f>
        <v>988.439</v>
      </c>
      <c r="K130" s="412">
        <f>SUM(K51,K89)</f>
        <v>171.815</v>
      </c>
      <c r="L130" s="412">
        <f>SUM(L51,L89)</f>
        <v>0</v>
      </c>
      <c r="M130" s="481">
        <f>SUM(M51,M89)</f>
        <v>4627147</v>
      </c>
      <c r="N130" s="481">
        <f>SUM(N51,N89)</f>
        <v>4115489.97</v>
      </c>
      <c r="O130" s="481">
        <f>SUM(O51,O89)</f>
        <v>511657.03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B1A809-3F17-F76A-B03B-C0BE60AE307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167D72-2C84-0B2A-8111-91915DE6E93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45C283-E109-9026-FB6E-A124485A0DA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54CDF2-7EBE-B053-4705-F9A18088AFB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1FED46-1783-662B-AECD-1C6E4CB3E70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58C81D-3CDE-1B6A-A9F6-D9B3A7CC3F0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